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00" activeTab="0"/>
  </bookViews>
  <sheets>
    <sheet name="Données-clés 2019" sheetId="1" r:id="rId1"/>
  </sheets>
  <definedNames>
    <definedName name="_xlnm.Print_Titles" localSheetId="0">'Données-clés 2019'!$A:$A,'Données-clés 2019'!$1:$2</definedName>
    <definedName name="_xlnm.Print_Area" localSheetId="0">'Données-clés 2019'!$A$1:$X$42</definedName>
  </definedNames>
  <calcPr fullCalcOnLoad="1"/>
</workbook>
</file>

<file path=xl/sharedStrings.xml><?xml version="1.0" encoding="utf-8"?>
<sst xmlns="http://schemas.openxmlformats.org/spreadsheetml/2006/main" count="68" uniqueCount="68">
  <si>
    <t>Ain</t>
  </si>
  <si>
    <t>Aisne</t>
  </si>
  <si>
    <t>Hautes-Alpes</t>
  </si>
  <si>
    <t>Alpes maritimes</t>
  </si>
  <si>
    <t>Aube</t>
  </si>
  <si>
    <t>Bouches-du-Rhône</t>
  </si>
  <si>
    <t>Calvados</t>
  </si>
  <si>
    <t>Côte d'Or</t>
  </si>
  <si>
    <t>Côtes d'Armor</t>
  </si>
  <si>
    <t>Dordogne</t>
  </si>
  <si>
    <t>Finistère</t>
  </si>
  <si>
    <t>Gironde</t>
  </si>
  <si>
    <t>Hérault</t>
  </si>
  <si>
    <t>Isère</t>
  </si>
  <si>
    <t>Jura</t>
  </si>
  <si>
    <t>Haute-Loire</t>
  </si>
  <si>
    <t>Loire-Atlantique</t>
  </si>
  <si>
    <t>Manche</t>
  </si>
  <si>
    <t>La Mayenne</t>
  </si>
  <si>
    <t>Nord</t>
  </si>
  <si>
    <t>Oise</t>
  </si>
  <si>
    <t>Puy-de-Dôme</t>
  </si>
  <si>
    <t>Pyrénées-Atlantiques</t>
  </si>
  <si>
    <t>Bas-Rhin</t>
  </si>
  <si>
    <t>Haut-Rhin</t>
  </si>
  <si>
    <t>Rhône</t>
  </si>
  <si>
    <t>Haute-Saône</t>
  </si>
  <si>
    <t>Saône-et-Loire</t>
  </si>
  <si>
    <t>Seine-Maritime</t>
  </si>
  <si>
    <t>Yvelines - Essonne - Val d'Oise</t>
  </si>
  <si>
    <t>Vaucluse</t>
  </si>
  <si>
    <t>Vendée</t>
  </si>
  <si>
    <t>Vienne</t>
  </si>
  <si>
    <t>Vosges</t>
  </si>
  <si>
    <t>Yonne</t>
  </si>
  <si>
    <t>Personnel (personnes physiques)</t>
  </si>
  <si>
    <t>Personnel (ETP)</t>
  </si>
  <si>
    <t>Charges de personnel</t>
  </si>
  <si>
    <t>Crédits de fonctionnement</t>
  </si>
  <si>
    <t>Crédits d'investissement</t>
  </si>
  <si>
    <t>Subventions du conseil départemental</t>
  </si>
  <si>
    <t>Recettes</t>
  </si>
  <si>
    <t>Diagnostic – nombre d'institutions</t>
  </si>
  <si>
    <t>Diagnostic – jours d'intervention</t>
  </si>
  <si>
    <t>Intervention– nombre d'institutions</t>
  </si>
  <si>
    <t>Intervention –  jours d'intervention</t>
  </si>
  <si>
    <t>Maintenance – nombre d'institutions</t>
  </si>
  <si>
    <t>Maintenance – jours d'intervention</t>
  </si>
  <si>
    <t>Actions de senbilisation - nombre d'institutions</t>
  </si>
  <si>
    <t>Centres de gestion</t>
  </si>
  <si>
    <t>Aide à l'archivage</t>
  </si>
  <si>
    <t>Métrage linéaire éliminé</t>
  </si>
  <si>
    <t>Volume classé (ml)</t>
  </si>
  <si>
    <t>Volume classé (unités)</t>
  </si>
  <si>
    <t>Volume classé (heures)</t>
  </si>
  <si>
    <t>Traitement</t>
  </si>
  <si>
    <t>Action culturelle</t>
  </si>
  <si>
    <t>Expositions organisées par le service</t>
  </si>
  <si>
    <t>Expositions organisées avec le service</t>
  </si>
  <si>
    <t>Visiteurs des expositions organisées avec le service</t>
  </si>
  <si>
    <t>Scolaires rencontrés</t>
  </si>
  <si>
    <t>Visiteurs des expositions organisées par le service</t>
  </si>
  <si>
    <t>Total</t>
  </si>
  <si>
    <t>Moyenne</t>
  </si>
  <si>
    <t>Minimum</t>
  </si>
  <si>
    <t>Maximum</t>
  </si>
  <si>
    <t>Haute-Savoie</t>
  </si>
  <si>
    <t>Effectif et budget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</si>
</sst>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0\ &quot;€&quot;"/>
    <numFmt numFmtId="166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7"/>
      <color indexed="23"/>
      <name val="Arial"/>
      <family val="2"/>
    </font>
    <font>
      <b/>
      <sz val="10"/>
      <name val="Arial"/>
      <family val="2"/>
    </font>
    <font>
      <b/>
      <i/>
      <sz val="7"/>
      <color indexed="23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22.421875" defaultRowHeight="15"/>
  <cols>
    <col min="1" max="1" width="29.140625" style="1" customWidth="1"/>
    <col min="2" max="3" width="22.421875" style="1" customWidth="1"/>
    <col min="4" max="4" width="22.421875" style="11" customWidth="1"/>
    <col min="5" max="5" width="25.00390625" style="11" customWidth="1"/>
    <col min="6" max="8" width="22.421875" style="11" customWidth="1"/>
    <col min="9" max="34" width="22.421875" style="1" customWidth="1"/>
    <col min="35" max="35" width="22.421875" style="2" customWidth="1"/>
    <col min="36" max="39" width="22.421875" style="1" customWidth="1"/>
    <col min="40" max="40" width="22.421875" style="2" customWidth="1"/>
    <col min="41" max="46" width="22.421875" style="1" customWidth="1"/>
    <col min="47" max="47" width="22.421875" style="2" customWidth="1"/>
    <col min="48" max="59" width="22.421875" style="1" customWidth="1"/>
    <col min="60" max="60" width="22.421875" style="2" customWidth="1"/>
    <col min="61" max="73" width="22.421875" style="1" customWidth="1"/>
    <col min="74" max="74" width="22.421875" style="2" customWidth="1"/>
    <col min="75" max="77" width="22.421875" style="1" customWidth="1"/>
    <col min="78" max="78" width="22.421875" style="2" customWidth="1"/>
    <col min="79" max="16384" width="22.421875" style="1" customWidth="1"/>
  </cols>
  <sheetData>
    <row r="1" spans="1:25" ht="42" customHeight="1">
      <c r="A1" s="26" t="s">
        <v>49</v>
      </c>
      <c r="B1" s="25" t="s">
        <v>67</v>
      </c>
      <c r="C1" s="25"/>
      <c r="D1" s="25"/>
      <c r="E1" s="25"/>
      <c r="F1" s="25"/>
      <c r="G1" s="25"/>
      <c r="H1" s="25"/>
      <c r="I1" s="25" t="s">
        <v>50</v>
      </c>
      <c r="J1" s="25"/>
      <c r="K1" s="25"/>
      <c r="L1" s="25"/>
      <c r="M1" s="25"/>
      <c r="N1" s="25"/>
      <c r="O1" s="25"/>
      <c r="P1" s="25" t="s">
        <v>55</v>
      </c>
      <c r="Q1" s="25"/>
      <c r="R1" s="25"/>
      <c r="S1" s="25"/>
      <c r="T1" s="25" t="s">
        <v>56</v>
      </c>
      <c r="U1" s="25"/>
      <c r="V1" s="25"/>
      <c r="W1" s="25"/>
      <c r="X1" s="25"/>
      <c r="Y1" s="9"/>
    </row>
    <row r="2" spans="1:78" s="3" customFormat="1" ht="44.25" customHeight="1">
      <c r="A2" s="26"/>
      <c r="B2" s="8" t="s">
        <v>35</v>
      </c>
      <c r="C2" s="8" t="s">
        <v>36</v>
      </c>
      <c r="D2" s="19" t="s">
        <v>37</v>
      </c>
      <c r="E2" s="19" t="s">
        <v>38</v>
      </c>
      <c r="F2" s="19" t="s">
        <v>39</v>
      </c>
      <c r="G2" s="19" t="s">
        <v>40</v>
      </c>
      <c r="H2" s="19" t="s">
        <v>41</v>
      </c>
      <c r="I2" s="8" t="s">
        <v>42</v>
      </c>
      <c r="J2" s="8" t="s">
        <v>43</v>
      </c>
      <c r="K2" s="8" t="s">
        <v>44</v>
      </c>
      <c r="L2" s="8" t="s">
        <v>45</v>
      </c>
      <c r="M2" s="8" t="s">
        <v>46</v>
      </c>
      <c r="N2" s="8" t="s">
        <v>47</v>
      </c>
      <c r="O2" s="8" t="s">
        <v>48</v>
      </c>
      <c r="P2" s="8" t="s">
        <v>51</v>
      </c>
      <c r="Q2" s="8" t="s">
        <v>52</v>
      </c>
      <c r="R2" s="8" t="s">
        <v>53</v>
      </c>
      <c r="S2" s="8" t="s">
        <v>54</v>
      </c>
      <c r="T2" s="8" t="s">
        <v>57</v>
      </c>
      <c r="U2" s="8" t="s">
        <v>61</v>
      </c>
      <c r="V2" s="8" t="s">
        <v>58</v>
      </c>
      <c r="W2" s="8" t="s">
        <v>59</v>
      </c>
      <c r="X2" s="8" t="s">
        <v>60</v>
      </c>
      <c r="Y2" s="6"/>
      <c r="AI2" s="4"/>
      <c r="AN2" s="4"/>
      <c r="AU2" s="4"/>
      <c r="BH2" s="4"/>
      <c r="BV2" s="4"/>
      <c r="BZ2" s="4"/>
    </row>
    <row r="3" spans="1:25" ht="12.75">
      <c r="A3" s="5" t="s">
        <v>0</v>
      </c>
      <c r="B3" s="5">
        <v>5</v>
      </c>
      <c r="C3" s="5">
        <v>4.41</v>
      </c>
      <c r="D3" s="10">
        <v>163040.12</v>
      </c>
      <c r="E3" s="10">
        <v>24572.1</v>
      </c>
      <c r="F3" s="10">
        <v>0</v>
      </c>
      <c r="G3" s="10">
        <v>0</v>
      </c>
      <c r="H3" s="10">
        <v>192000</v>
      </c>
      <c r="I3" s="5">
        <v>46</v>
      </c>
      <c r="J3" s="5">
        <v>7.5</v>
      </c>
      <c r="K3" s="5">
        <v>31</v>
      </c>
      <c r="L3" s="5">
        <v>559.5</v>
      </c>
      <c r="M3" s="5">
        <v>19</v>
      </c>
      <c r="N3" s="5">
        <v>208.5</v>
      </c>
      <c r="O3" s="5">
        <v>0</v>
      </c>
      <c r="P3" s="5">
        <v>884.38</v>
      </c>
      <c r="Q3" s="5">
        <v>1405.19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7"/>
    </row>
    <row r="4" spans="1:24" ht="12.75">
      <c r="A4" s="5" t="s">
        <v>1</v>
      </c>
      <c r="B4" s="5">
        <v>2</v>
      </c>
      <c r="C4" s="5">
        <v>1.1</v>
      </c>
      <c r="D4" s="10">
        <v>43559.75</v>
      </c>
      <c r="E4" s="10">
        <v>8774.64</v>
      </c>
      <c r="F4" s="10">
        <v>0</v>
      </c>
      <c r="G4" s="10">
        <v>0</v>
      </c>
      <c r="H4" s="10">
        <v>38600</v>
      </c>
      <c r="I4" s="5">
        <v>0</v>
      </c>
      <c r="J4" s="5">
        <v>0</v>
      </c>
      <c r="K4" s="5">
        <v>5</v>
      </c>
      <c r="L4" s="5">
        <v>197</v>
      </c>
      <c r="M4" s="5">
        <v>5</v>
      </c>
      <c r="N4" s="5">
        <v>24</v>
      </c>
      <c r="O4" s="5">
        <v>0</v>
      </c>
      <c r="P4" s="5">
        <v>295.90000000000003</v>
      </c>
      <c r="Q4" s="5">
        <v>505.5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</row>
    <row r="5" spans="1:24" ht="12.75">
      <c r="A5" s="5" t="s">
        <v>2</v>
      </c>
      <c r="B5" s="5">
        <v>2</v>
      </c>
      <c r="C5" s="5">
        <v>2</v>
      </c>
      <c r="D5" s="10">
        <v>68171.77</v>
      </c>
      <c r="E5" s="10">
        <v>4562.73</v>
      </c>
      <c r="F5" s="10">
        <v>0</v>
      </c>
      <c r="G5" s="10">
        <v>0</v>
      </c>
      <c r="H5" s="10">
        <v>79591</v>
      </c>
      <c r="I5" s="5">
        <v>10</v>
      </c>
      <c r="J5" s="5">
        <v>5</v>
      </c>
      <c r="K5" s="5">
        <v>24</v>
      </c>
      <c r="L5" s="5">
        <v>297</v>
      </c>
      <c r="M5" s="5">
        <v>4</v>
      </c>
      <c r="N5" s="5">
        <v>39</v>
      </c>
      <c r="O5" s="5">
        <v>3</v>
      </c>
      <c r="P5" s="5">
        <v>304.13999999999993</v>
      </c>
      <c r="Q5" s="5">
        <v>357.96000000000004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</row>
    <row r="6" spans="1:25" ht="12.75">
      <c r="A6" s="5" t="s">
        <v>3</v>
      </c>
      <c r="B6" s="5">
        <v>5</v>
      </c>
      <c r="C6" s="5">
        <v>4.2</v>
      </c>
      <c r="D6" s="10">
        <v>135814.5</v>
      </c>
      <c r="E6" s="10">
        <v>16241.54</v>
      </c>
      <c r="F6" s="10">
        <v>2890.32</v>
      </c>
      <c r="G6" s="10">
        <v>0</v>
      </c>
      <c r="H6" s="10">
        <v>196300</v>
      </c>
      <c r="I6" s="5">
        <v>6</v>
      </c>
      <c r="J6" s="5">
        <v>8.5</v>
      </c>
      <c r="K6" s="5">
        <v>17</v>
      </c>
      <c r="L6" s="5">
        <v>248</v>
      </c>
      <c r="M6" s="5">
        <v>13</v>
      </c>
      <c r="N6" s="5">
        <v>217</v>
      </c>
      <c r="O6" s="5">
        <v>30</v>
      </c>
      <c r="P6" s="5">
        <v>804.2900000000001</v>
      </c>
      <c r="Q6" s="5">
        <v>4511.1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9"/>
    </row>
    <row r="7" spans="1:24" ht="12.75">
      <c r="A7" s="5" t="s">
        <v>4</v>
      </c>
      <c r="B7" s="5">
        <v>2</v>
      </c>
      <c r="C7" s="5">
        <v>2</v>
      </c>
      <c r="D7" s="10">
        <v>61669.81</v>
      </c>
      <c r="E7" s="10">
        <v>997.81</v>
      </c>
      <c r="F7" s="10">
        <v>0</v>
      </c>
      <c r="G7" s="10">
        <v>0</v>
      </c>
      <c r="H7" s="10">
        <v>61531</v>
      </c>
      <c r="I7" s="5">
        <v>6</v>
      </c>
      <c r="J7" s="5">
        <v>3.5</v>
      </c>
      <c r="K7" s="5">
        <v>10</v>
      </c>
      <c r="L7" s="5">
        <v>210</v>
      </c>
      <c r="M7" s="5">
        <v>1</v>
      </c>
      <c r="N7" s="5">
        <v>10</v>
      </c>
      <c r="O7" s="5">
        <v>0</v>
      </c>
      <c r="P7" s="5">
        <v>154.41</v>
      </c>
      <c r="Q7" s="5">
        <v>99.58999999999999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</row>
    <row r="8" spans="1:24" ht="12.75">
      <c r="A8" s="5" t="s">
        <v>5</v>
      </c>
      <c r="B8" s="5">
        <v>6</v>
      </c>
      <c r="C8" s="5">
        <v>5.46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5">
        <v>12</v>
      </c>
      <c r="J8" s="5">
        <v>6.5</v>
      </c>
      <c r="K8" s="5">
        <v>44</v>
      </c>
      <c r="L8" s="5">
        <v>671.5</v>
      </c>
      <c r="M8" s="5">
        <v>0</v>
      </c>
      <c r="N8" s="5">
        <v>0</v>
      </c>
      <c r="O8" s="5">
        <v>0</v>
      </c>
      <c r="P8" s="5">
        <v>1040.5900000000001</v>
      </c>
      <c r="Q8" s="5">
        <v>573.4799999999999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50</v>
      </c>
      <c r="X8" s="5">
        <v>0</v>
      </c>
    </row>
    <row r="9" spans="1:24" ht="12.75">
      <c r="A9" s="5" t="s">
        <v>6</v>
      </c>
      <c r="B9" s="5">
        <v>2</v>
      </c>
      <c r="C9" s="5">
        <v>1.8</v>
      </c>
      <c r="D9" s="10">
        <v>37643.77</v>
      </c>
      <c r="E9" s="10">
        <v>18772.65</v>
      </c>
      <c r="F9" s="10">
        <v>761.82</v>
      </c>
      <c r="G9" s="10">
        <v>0</v>
      </c>
      <c r="H9" s="10">
        <v>49747.5</v>
      </c>
      <c r="I9" s="5">
        <v>11</v>
      </c>
      <c r="J9" s="5">
        <v>6</v>
      </c>
      <c r="K9" s="5">
        <v>8</v>
      </c>
      <c r="L9" s="5">
        <v>267</v>
      </c>
      <c r="M9" s="5">
        <v>3</v>
      </c>
      <c r="N9" s="5">
        <v>23</v>
      </c>
      <c r="O9" s="5">
        <v>0</v>
      </c>
      <c r="P9" s="5">
        <v>290.90000000000003</v>
      </c>
      <c r="Q9" s="5">
        <v>276</v>
      </c>
      <c r="R9" s="5">
        <v>94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ht="12.75">
      <c r="A10" s="5" t="s">
        <v>7</v>
      </c>
      <c r="B10" s="5">
        <v>4</v>
      </c>
      <c r="C10" s="5">
        <v>1.91</v>
      </c>
      <c r="D10" s="10">
        <v>96511.73</v>
      </c>
      <c r="E10" s="10">
        <v>10623.35</v>
      </c>
      <c r="F10" s="10">
        <v>0</v>
      </c>
      <c r="G10" s="10">
        <v>0</v>
      </c>
      <c r="H10" s="10">
        <v>108513.27</v>
      </c>
      <c r="I10" s="5">
        <v>27</v>
      </c>
      <c r="J10" s="5">
        <v>2.700000000000001</v>
      </c>
      <c r="K10" s="5">
        <v>13</v>
      </c>
      <c r="L10" s="5">
        <v>143</v>
      </c>
      <c r="M10" s="5">
        <v>16</v>
      </c>
      <c r="N10" s="5">
        <v>110.5</v>
      </c>
      <c r="O10" s="5">
        <v>1</v>
      </c>
      <c r="P10" s="5">
        <v>240.70000000000002</v>
      </c>
      <c r="Q10" s="5">
        <v>330.4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</row>
    <row r="11" spans="1:24" ht="12.75">
      <c r="A11" s="5" t="s">
        <v>8</v>
      </c>
      <c r="B11" s="5">
        <v>6</v>
      </c>
      <c r="C11" s="5">
        <v>5.8</v>
      </c>
      <c r="D11" s="10">
        <v>262747</v>
      </c>
      <c r="E11" s="10">
        <v>281393</v>
      </c>
      <c r="F11" s="10">
        <v>0</v>
      </c>
      <c r="G11" s="10">
        <v>0</v>
      </c>
      <c r="H11" s="10">
        <v>242000</v>
      </c>
      <c r="I11" s="5">
        <v>21</v>
      </c>
      <c r="J11" s="5">
        <v>10.5</v>
      </c>
      <c r="K11" s="5">
        <v>19</v>
      </c>
      <c r="L11" s="5">
        <v>706.5</v>
      </c>
      <c r="M11" s="5">
        <v>11</v>
      </c>
      <c r="N11" s="5">
        <v>107</v>
      </c>
      <c r="O11" s="5">
        <v>0</v>
      </c>
      <c r="P11" s="5">
        <v>712.6799999999998</v>
      </c>
      <c r="Q11" s="5">
        <v>1209.14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</row>
    <row r="12" spans="1:24" ht="12.75">
      <c r="A12" s="5" t="s">
        <v>9</v>
      </c>
      <c r="B12" s="5">
        <v>4</v>
      </c>
      <c r="C12" s="5">
        <v>4</v>
      </c>
      <c r="D12" s="10">
        <v>167008.88</v>
      </c>
      <c r="E12" s="10">
        <v>22211.24</v>
      </c>
      <c r="F12" s="10">
        <v>2867.3</v>
      </c>
      <c r="G12" s="10">
        <v>0</v>
      </c>
      <c r="H12" s="10">
        <v>184068.18</v>
      </c>
      <c r="I12" s="5">
        <v>30</v>
      </c>
      <c r="J12" s="5">
        <v>15</v>
      </c>
      <c r="K12" s="5">
        <v>20</v>
      </c>
      <c r="L12" s="5">
        <v>454.5</v>
      </c>
      <c r="M12" s="5">
        <v>72</v>
      </c>
      <c r="N12" s="5">
        <v>165.5</v>
      </c>
      <c r="O12" s="5">
        <v>1</v>
      </c>
      <c r="P12" s="5">
        <v>594.4999999999998</v>
      </c>
      <c r="Q12" s="5">
        <v>877.6999999999999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</row>
    <row r="13" spans="1:24" ht="12.75">
      <c r="A13" s="5" t="s">
        <v>10</v>
      </c>
      <c r="B13" s="5">
        <v>6</v>
      </c>
      <c r="C13" s="5">
        <v>5.8</v>
      </c>
      <c r="D13" s="10">
        <v>189955</v>
      </c>
      <c r="E13" s="10">
        <v>1792</v>
      </c>
      <c r="F13" s="10">
        <v>0</v>
      </c>
      <c r="G13" s="10">
        <v>0</v>
      </c>
      <c r="H13" s="10">
        <v>237092</v>
      </c>
      <c r="I13" s="5">
        <v>63</v>
      </c>
      <c r="J13" s="5">
        <v>0</v>
      </c>
      <c r="K13" s="5">
        <v>13</v>
      </c>
      <c r="L13" s="5">
        <v>331</v>
      </c>
      <c r="M13" s="5">
        <v>16</v>
      </c>
      <c r="N13" s="5">
        <v>406</v>
      </c>
      <c r="O13" s="5">
        <v>9</v>
      </c>
      <c r="P13" s="5">
        <v>627.1300000000001</v>
      </c>
      <c r="Q13" s="5">
        <v>891.2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</row>
    <row r="14" spans="1:24" ht="12.75">
      <c r="A14" s="5" t="s">
        <v>11</v>
      </c>
      <c r="B14" s="5">
        <v>3</v>
      </c>
      <c r="C14" s="5">
        <v>1.85</v>
      </c>
      <c r="D14" s="10">
        <v>123252.25</v>
      </c>
      <c r="E14" s="10">
        <v>15068.35</v>
      </c>
      <c r="F14" s="10">
        <v>0</v>
      </c>
      <c r="G14" s="10">
        <v>0</v>
      </c>
      <c r="H14" s="10">
        <v>70000</v>
      </c>
      <c r="I14" s="5">
        <v>43</v>
      </c>
      <c r="J14" s="5">
        <v>9</v>
      </c>
      <c r="K14" s="5">
        <v>11</v>
      </c>
      <c r="L14" s="5">
        <v>227.5</v>
      </c>
      <c r="M14" s="5">
        <v>4</v>
      </c>
      <c r="N14" s="5">
        <v>39.5</v>
      </c>
      <c r="O14" s="5">
        <v>0</v>
      </c>
      <c r="P14" s="5">
        <v>167.56</v>
      </c>
      <c r="Q14" s="5">
        <v>520.5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12.75">
      <c r="A15" s="5" t="s">
        <v>12</v>
      </c>
      <c r="B15" s="5">
        <v>6</v>
      </c>
      <c r="C15" s="5">
        <v>6</v>
      </c>
      <c r="D15" s="10">
        <v>231210.83</v>
      </c>
      <c r="E15" s="10">
        <v>37519.61</v>
      </c>
      <c r="F15" s="10">
        <v>0</v>
      </c>
      <c r="G15" s="10">
        <v>93000</v>
      </c>
      <c r="H15" s="10">
        <v>92014.2</v>
      </c>
      <c r="I15" s="5">
        <v>15</v>
      </c>
      <c r="J15" s="5">
        <v>16</v>
      </c>
      <c r="K15" s="5">
        <v>12</v>
      </c>
      <c r="L15" s="5">
        <v>521</v>
      </c>
      <c r="M15" s="5">
        <v>9</v>
      </c>
      <c r="N15" s="5">
        <v>116</v>
      </c>
      <c r="O15" s="5">
        <v>91</v>
      </c>
      <c r="P15" s="5">
        <v>409.81</v>
      </c>
      <c r="Q15" s="5">
        <v>503.3500000000001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</row>
    <row r="16" spans="1:24" ht="12.75">
      <c r="A16" s="5" t="s">
        <v>13</v>
      </c>
      <c r="B16" s="5">
        <v>5</v>
      </c>
      <c r="C16" s="5">
        <v>4.8</v>
      </c>
      <c r="D16" s="10">
        <v>207163.91</v>
      </c>
      <c r="E16" s="10">
        <v>10910.08</v>
      </c>
      <c r="F16" s="10">
        <v>0</v>
      </c>
      <c r="G16" s="10">
        <v>0</v>
      </c>
      <c r="H16" s="10">
        <v>118968.65</v>
      </c>
      <c r="I16" s="5">
        <v>24</v>
      </c>
      <c r="J16" s="5">
        <v>24</v>
      </c>
      <c r="K16" s="5">
        <v>40</v>
      </c>
      <c r="L16" s="5">
        <v>552</v>
      </c>
      <c r="M16" s="5">
        <v>11</v>
      </c>
      <c r="N16" s="5">
        <v>44</v>
      </c>
      <c r="O16" s="5">
        <v>8</v>
      </c>
      <c r="P16" s="5">
        <v>532.2900000000001</v>
      </c>
      <c r="Q16" s="5">
        <v>595.0199999999999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</row>
    <row r="17" spans="1:24" ht="12.75">
      <c r="A17" s="5" t="s">
        <v>14</v>
      </c>
      <c r="B17" s="5">
        <v>1</v>
      </c>
      <c r="C17" s="5">
        <v>1</v>
      </c>
      <c r="D17" s="10">
        <v>35869</v>
      </c>
      <c r="E17" s="10">
        <v>42630</v>
      </c>
      <c r="F17" s="10">
        <v>0</v>
      </c>
      <c r="G17" s="10">
        <v>0</v>
      </c>
      <c r="H17" s="10">
        <v>45925</v>
      </c>
      <c r="I17" s="5">
        <v>19</v>
      </c>
      <c r="J17" s="5">
        <v>9.5</v>
      </c>
      <c r="K17" s="5">
        <v>11</v>
      </c>
      <c r="L17" s="5">
        <v>119.5</v>
      </c>
      <c r="M17" s="5">
        <v>4</v>
      </c>
      <c r="N17" s="5">
        <v>34.5</v>
      </c>
      <c r="O17" s="5">
        <v>0</v>
      </c>
      <c r="P17" s="5">
        <v>69.95</v>
      </c>
      <c r="Q17" s="5">
        <v>239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</row>
    <row r="18" spans="1:24" ht="12.75">
      <c r="A18" s="5" t="s">
        <v>15</v>
      </c>
      <c r="B18" s="5">
        <v>1</v>
      </c>
      <c r="C18" s="5">
        <v>1</v>
      </c>
      <c r="D18" s="10">
        <v>0</v>
      </c>
      <c r="E18" s="10">
        <v>0</v>
      </c>
      <c r="F18" s="10">
        <v>0</v>
      </c>
      <c r="G18" s="10">
        <v>0</v>
      </c>
      <c r="H18" s="10">
        <v>33285.28</v>
      </c>
      <c r="I18" s="5">
        <v>0</v>
      </c>
      <c r="J18" s="5">
        <v>0</v>
      </c>
      <c r="K18" s="5">
        <v>0</v>
      </c>
      <c r="L18" s="5">
        <v>123</v>
      </c>
      <c r="M18" s="5">
        <v>0</v>
      </c>
      <c r="N18" s="5">
        <v>9</v>
      </c>
      <c r="O18" s="5">
        <v>0</v>
      </c>
      <c r="P18" s="5">
        <v>71.5</v>
      </c>
      <c r="Q18" s="5">
        <v>91.5</v>
      </c>
      <c r="R18" s="5">
        <v>0</v>
      </c>
      <c r="S18" s="5">
        <v>132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</row>
    <row r="19" spans="1:24" ht="12.75">
      <c r="A19" s="5" t="s">
        <v>16</v>
      </c>
      <c r="B19" s="5">
        <v>9</v>
      </c>
      <c r="C19" s="5">
        <v>9</v>
      </c>
      <c r="D19" s="10">
        <v>360328.04</v>
      </c>
      <c r="E19" s="10">
        <v>76372.89</v>
      </c>
      <c r="F19" s="10">
        <v>0</v>
      </c>
      <c r="G19" s="10">
        <v>24754.8</v>
      </c>
      <c r="H19" s="10">
        <v>415446.75</v>
      </c>
      <c r="I19" s="5">
        <v>15</v>
      </c>
      <c r="J19" s="5">
        <v>16</v>
      </c>
      <c r="K19" s="5">
        <v>17</v>
      </c>
      <c r="L19" s="5">
        <v>588</v>
      </c>
      <c r="M19" s="5">
        <v>45</v>
      </c>
      <c r="N19" s="5">
        <v>576</v>
      </c>
      <c r="O19" s="5">
        <v>68</v>
      </c>
      <c r="P19" s="5">
        <v>712.34</v>
      </c>
      <c r="Q19" s="5">
        <v>1367.5399999999995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</row>
    <row r="20" spans="1:24" ht="12.75">
      <c r="A20" s="5" t="s">
        <v>17</v>
      </c>
      <c r="B20" s="5">
        <v>1</v>
      </c>
      <c r="C20" s="5">
        <v>1</v>
      </c>
      <c r="D20" s="10">
        <v>34965.36</v>
      </c>
      <c r="E20" s="10">
        <v>6649.54</v>
      </c>
      <c r="F20" s="10">
        <v>0</v>
      </c>
      <c r="G20" s="10">
        <v>0</v>
      </c>
      <c r="H20" s="10">
        <v>44340</v>
      </c>
      <c r="I20" s="5">
        <v>15</v>
      </c>
      <c r="J20" s="5">
        <v>4.25</v>
      </c>
      <c r="K20" s="5">
        <v>12</v>
      </c>
      <c r="L20" s="5">
        <v>178.5</v>
      </c>
      <c r="M20" s="5">
        <v>3</v>
      </c>
      <c r="N20" s="5">
        <v>30.5</v>
      </c>
      <c r="O20" s="5">
        <v>1</v>
      </c>
      <c r="P20" s="5">
        <v>348.46000000000004</v>
      </c>
      <c r="Q20" s="5">
        <v>740.54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</row>
    <row r="21" spans="1:24" ht="12.75">
      <c r="A21" s="5" t="s">
        <v>18</v>
      </c>
      <c r="B21" s="5">
        <v>3</v>
      </c>
      <c r="C21" s="5">
        <v>1.6</v>
      </c>
      <c r="D21" s="10">
        <v>96309.86</v>
      </c>
      <c r="E21" s="10">
        <v>22260.72</v>
      </c>
      <c r="F21" s="10">
        <v>4034.64</v>
      </c>
      <c r="G21" s="10">
        <v>0</v>
      </c>
      <c r="H21" s="10">
        <v>18914.17</v>
      </c>
      <c r="I21" s="5">
        <v>5</v>
      </c>
      <c r="J21" s="5">
        <v>2.5</v>
      </c>
      <c r="K21" s="5">
        <v>7</v>
      </c>
      <c r="L21" s="23">
        <v>413</v>
      </c>
      <c r="M21" s="23">
        <v>0</v>
      </c>
      <c r="N21" s="23">
        <v>0</v>
      </c>
      <c r="O21" s="5">
        <v>0</v>
      </c>
      <c r="P21" s="5">
        <v>181.6</v>
      </c>
      <c r="Q21" s="5">
        <v>252.7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</row>
    <row r="22" spans="1:24" ht="12.75">
      <c r="A22" s="5" t="s">
        <v>19</v>
      </c>
      <c r="B22" s="5">
        <v>9</v>
      </c>
      <c r="C22" s="5">
        <v>8.08</v>
      </c>
      <c r="D22" s="10">
        <v>220386.76</v>
      </c>
      <c r="E22" s="10">
        <v>17730.55</v>
      </c>
      <c r="F22" s="10">
        <v>0</v>
      </c>
      <c r="G22" s="10">
        <v>0</v>
      </c>
      <c r="H22" s="10">
        <v>235269</v>
      </c>
      <c r="I22" s="5">
        <v>25</v>
      </c>
      <c r="J22" s="5">
        <v>33.5</v>
      </c>
      <c r="K22" s="5">
        <v>60</v>
      </c>
      <c r="L22" s="23">
        <v>834</v>
      </c>
      <c r="M22" s="23">
        <v>22</v>
      </c>
      <c r="N22" s="23">
        <v>164</v>
      </c>
      <c r="O22" s="5">
        <v>179</v>
      </c>
      <c r="P22" s="5">
        <v>1509.72</v>
      </c>
      <c r="Q22" s="5">
        <v>6412.42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</row>
    <row r="23" spans="1:24" ht="12.75">
      <c r="A23" s="5" t="s">
        <v>20</v>
      </c>
      <c r="B23" s="5">
        <v>4</v>
      </c>
      <c r="C23" s="5">
        <v>3.1</v>
      </c>
      <c r="D23" s="10">
        <v>0</v>
      </c>
      <c r="E23" s="10">
        <v>0</v>
      </c>
      <c r="F23" s="10">
        <v>0</v>
      </c>
      <c r="G23" s="10">
        <v>0</v>
      </c>
      <c r="H23" s="10">
        <v>128000</v>
      </c>
      <c r="I23" s="5">
        <v>8</v>
      </c>
      <c r="J23" s="5">
        <v>4</v>
      </c>
      <c r="K23" s="5">
        <v>9</v>
      </c>
      <c r="L23" s="23">
        <v>136</v>
      </c>
      <c r="M23" s="23">
        <v>17</v>
      </c>
      <c r="N23" s="23">
        <v>351</v>
      </c>
      <c r="O23" s="5">
        <v>1</v>
      </c>
      <c r="P23" s="5">
        <v>250.49999999999997</v>
      </c>
      <c r="Q23" s="5">
        <v>242.50000000000003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</row>
    <row r="24" spans="1:24" ht="12.75">
      <c r="A24" s="5" t="s">
        <v>21</v>
      </c>
      <c r="B24" s="5">
        <v>2</v>
      </c>
      <c r="C24" s="5">
        <v>2</v>
      </c>
      <c r="D24" s="10">
        <v>71771</v>
      </c>
      <c r="E24" s="10">
        <v>1054</v>
      </c>
      <c r="F24" s="10">
        <v>0</v>
      </c>
      <c r="G24" s="10">
        <v>0</v>
      </c>
      <c r="H24" s="10">
        <v>47940</v>
      </c>
      <c r="I24" s="5">
        <v>18</v>
      </c>
      <c r="J24" s="5">
        <v>15</v>
      </c>
      <c r="K24" s="5">
        <v>5</v>
      </c>
      <c r="L24" s="5">
        <v>154</v>
      </c>
      <c r="M24" s="5">
        <v>3</v>
      </c>
      <c r="N24" s="5">
        <v>30</v>
      </c>
      <c r="O24" s="5">
        <v>1</v>
      </c>
      <c r="P24" s="5">
        <v>91.05000000000001</v>
      </c>
      <c r="Q24" s="5">
        <v>123.39999999999999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</row>
    <row r="25" spans="1:24" ht="12.75">
      <c r="A25" s="5" t="s">
        <v>22</v>
      </c>
      <c r="B25" s="5">
        <v>4</v>
      </c>
      <c r="C25" s="5">
        <v>3.6</v>
      </c>
      <c r="D25" s="10">
        <v>122773.19</v>
      </c>
      <c r="E25" s="10">
        <v>9424.86</v>
      </c>
      <c r="F25" s="10">
        <v>0</v>
      </c>
      <c r="G25" s="10">
        <v>0</v>
      </c>
      <c r="H25" s="10">
        <v>136836.82</v>
      </c>
      <c r="I25" s="5">
        <v>20</v>
      </c>
      <c r="J25" s="5">
        <v>14</v>
      </c>
      <c r="K25" s="5">
        <v>19</v>
      </c>
      <c r="L25" s="5">
        <v>450.5</v>
      </c>
      <c r="M25" s="5">
        <v>4</v>
      </c>
      <c r="N25" s="5">
        <v>38.5</v>
      </c>
      <c r="O25" s="5">
        <v>0</v>
      </c>
      <c r="P25" s="5">
        <v>283.55</v>
      </c>
      <c r="Q25" s="5">
        <v>376.65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</row>
    <row r="26" spans="1:24" ht="12.75">
      <c r="A26" s="5" t="s">
        <v>23</v>
      </c>
      <c r="B26" s="5">
        <v>3</v>
      </c>
      <c r="C26" s="5">
        <v>3</v>
      </c>
      <c r="D26" s="10">
        <v>123150.86</v>
      </c>
      <c r="E26" s="10">
        <v>15869.1</v>
      </c>
      <c r="F26" s="10">
        <v>0</v>
      </c>
      <c r="G26" s="10">
        <v>0</v>
      </c>
      <c r="H26" s="10">
        <v>167495</v>
      </c>
      <c r="I26" s="5">
        <v>34</v>
      </c>
      <c r="J26" s="5">
        <v>7</v>
      </c>
      <c r="K26" s="5">
        <v>31</v>
      </c>
      <c r="L26" s="5">
        <v>242.5</v>
      </c>
      <c r="M26" s="5">
        <v>43</v>
      </c>
      <c r="N26" s="5">
        <v>276.5</v>
      </c>
      <c r="O26" s="5">
        <v>15</v>
      </c>
      <c r="P26" s="5">
        <v>641.2000000000002</v>
      </c>
      <c r="Q26" s="5">
        <v>862.3199999999999</v>
      </c>
      <c r="R26" s="5">
        <v>276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</row>
    <row r="27" spans="1:24" ht="12.75">
      <c r="A27" s="5" t="s">
        <v>24</v>
      </c>
      <c r="B27" s="5">
        <v>3</v>
      </c>
      <c r="C27" s="5">
        <v>2.8</v>
      </c>
      <c r="D27" s="10">
        <v>155370.98</v>
      </c>
      <c r="E27" s="10">
        <v>0</v>
      </c>
      <c r="F27" s="10">
        <v>0</v>
      </c>
      <c r="G27" s="10">
        <v>0</v>
      </c>
      <c r="H27" s="10">
        <v>121250</v>
      </c>
      <c r="I27" s="5">
        <v>0</v>
      </c>
      <c r="J27" s="5">
        <v>0</v>
      </c>
      <c r="K27" s="5">
        <v>35</v>
      </c>
      <c r="L27" s="5">
        <v>402</v>
      </c>
      <c r="M27" s="5">
        <v>0</v>
      </c>
      <c r="N27" s="5">
        <v>0</v>
      </c>
      <c r="O27" s="5">
        <v>0</v>
      </c>
      <c r="P27" s="5">
        <v>460.6600000000001</v>
      </c>
      <c r="Q27" s="5">
        <v>434.96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</row>
    <row r="28" spans="1:24" ht="12.75">
      <c r="A28" s="5" t="s">
        <v>25</v>
      </c>
      <c r="B28" s="5">
        <v>7</v>
      </c>
      <c r="C28" s="5">
        <v>6.8</v>
      </c>
      <c r="D28" s="10">
        <v>143970.31</v>
      </c>
      <c r="E28" s="10">
        <v>28842.92</v>
      </c>
      <c r="F28" s="10">
        <v>0</v>
      </c>
      <c r="G28" s="10">
        <v>0</v>
      </c>
      <c r="H28" s="10">
        <v>173570</v>
      </c>
      <c r="I28" s="5">
        <v>24</v>
      </c>
      <c r="J28" s="5">
        <v>12</v>
      </c>
      <c r="K28" s="5">
        <v>19</v>
      </c>
      <c r="L28" s="5">
        <v>378.5</v>
      </c>
      <c r="M28" s="5">
        <v>24</v>
      </c>
      <c r="N28" s="5">
        <v>176</v>
      </c>
      <c r="O28" s="5">
        <v>13</v>
      </c>
      <c r="P28" s="5">
        <v>957.63</v>
      </c>
      <c r="Q28" s="5">
        <v>662.3000000000001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</row>
    <row r="29" spans="1:24" ht="12.75">
      <c r="A29" s="5" t="s">
        <v>26</v>
      </c>
      <c r="B29" s="5">
        <v>1</v>
      </c>
      <c r="C29" s="5">
        <v>1</v>
      </c>
      <c r="D29" s="10">
        <v>25789.35</v>
      </c>
      <c r="E29" s="10">
        <v>31878.39</v>
      </c>
      <c r="F29" s="10">
        <v>46363.75</v>
      </c>
      <c r="G29" s="10">
        <v>0</v>
      </c>
      <c r="H29" s="10">
        <v>31299.09</v>
      </c>
      <c r="I29" s="5">
        <v>14</v>
      </c>
      <c r="J29" s="5">
        <v>7</v>
      </c>
      <c r="K29" s="5">
        <v>10</v>
      </c>
      <c r="L29" s="5">
        <v>122</v>
      </c>
      <c r="M29" s="5">
        <v>2</v>
      </c>
      <c r="N29" s="5">
        <v>16</v>
      </c>
      <c r="O29" s="5">
        <v>5</v>
      </c>
      <c r="P29" s="5">
        <v>201.3</v>
      </c>
      <c r="Q29" s="5">
        <v>273</v>
      </c>
      <c r="R29" s="5">
        <v>0</v>
      </c>
      <c r="S29" s="5">
        <v>0</v>
      </c>
      <c r="T29" s="5">
        <v>0</v>
      </c>
      <c r="U29" s="5">
        <v>0</v>
      </c>
      <c r="V29" s="5">
        <v>2</v>
      </c>
      <c r="W29" s="5">
        <v>60</v>
      </c>
      <c r="X29" s="5">
        <v>0</v>
      </c>
    </row>
    <row r="30" spans="1:24" ht="12.75">
      <c r="A30" s="5" t="s">
        <v>27</v>
      </c>
      <c r="B30" s="5">
        <v>1</v>
      </c>
      <c r="C30" s="5">
        <v>1</v>
      </c>
      <c r="D30" s="10">
        <v>89700</v>
      </c>
      <c r="E30" s="10">
        <v>11550</v>
      </c>
      <c r="F30" s="10">
        <v>0</v>
      </c>
      <c r="G30" s="10">
        <v>0</v>
      </c>
      <c r="H30" s="10">
        <v>79400</v>
      </c>
      <c r="I30" s="5">
        <v>27</v>
      </c>
      <c r="J30" s="5">
        <v>29</v>
      </c>
      <c r="K30" s="5">
        <v>6</v>
      </c>
      <c r="L30" s="5">
        <v>52</v>
      </c>
      <c r="M30" s="5">
        <v>8</v>
      </c>
      <c r="N30" s="5">
        <v>74.5</v>
      </c>
      <c r="O30" s="5">
        <v>14</v>
      </c>
      <c r="P30" s="5">
        <v>110.21000000000001</v>
      </c>
      <c r="Q30" s="5">
        <v>233.00999999999996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</row>
    <row r="31" spans="1:24" ht="12.75">
      <c r="A31" s="5" t="s">
        <v>66</v>
      </c>
      <c r="B31" s="5">
        <v>8</v>
      </c>
      <c r="C31" s="5">
        <v>6.4</v>
      </c>
      <c r="D31" s="10">
        <v>0</v>
      </c>
      <c r="E31" s="10">
        <v>347351</v>
      </c>
      <c r="F31" s="10">
        <v>0</v>
      </c>
      <c r="G31" s="10">
        <v>0</v>
      </c>
      <c r="H31" s="10">
        <v>330836</v>
      </c>
      <c r="I31" s="5">
        <v>13</v>
      </c>
      <c r="J31" s="5">
        <v>15.5</v>
      </c>
      <c r="K31" s="5">
        <v>7</v>
      </c>
      <c r="L31" s="5">
        <v>198.5</v>
      </c>
      <c r="M31" s="5">
        <v>39</v>
      </c>
      <c r="N31" s="5">
        <v>727</v>
      </c>
      <c r="O31" s="5">
        <v>11</v>
      </c>
      <c r="P31" s="5">
        <v>848.77</v>
      </c>
      <c r="Q31" s="5">
        <v>1342.94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</row>
    <row r="32" spans="1:24" ht="12.75">
      <c r="A32" s="5" t="s">
        <v>28</v>
      </c>
      <c r="B32" s="5">
        <v>4</v>
      </c>
      <c r="C32" s="5">
        <v>4</v>
      </c>
      <c r="D32" s="10">
        <v>167255.61</v>
      </c>
      <c r="E32" s="10">
        <v>23734.3</v>
      </c>
      <c r="F32" s="10">
        <v>233.4</v>
      </c>
      <c r="G32" s="10">
        <v>0</v>
      </c>
      <c r="H32" s="10">
        <v>198609.5</v>
      </c>
      <c r="I32" s="5">
        <v>17</v>
      </c>
      <c r="J32" s="5">
        <v>8.5</v>
      </c>
      <c r="K32" s="5">
        <v>14</v>
      </c>
      <c r="L32" s="5">
        <v>260</v>
      </c>
      <c r="M32" s="5">
        <v>21</v>
      </c>
      <c r="N32" s="5">
        <v>477</v>
      </c>
      <c r="O32" s="23">
        <v>15</v>
      </c>
      <c r="P32" s="5">
        <v>551.5200000000001</v>
      </c>
      <c r="Q32" s="5">
        <v>962.5699999999998</v>
      </c>
      <c r="R32" s="5">
        <v>0</v>
      </c>
      <c r="S32" s="5">
        <v>65</v>
      </c>
      <c r="T32" s="5">
        <v>0</v>
      </c>
      <c r="U32" s="5">
        <v>0</v>
      </c>
      <c r="V32" s="5">
        <v>0</v>
      </c>
      <c r="W32" s="5">
        <v>0</v>
      </c>
      <c r="X32" s="5">
        <v>30</v>
      </c>
    </row>
    <row r="33" spans="1:24" ht="12.75">
      <c r="A33" s="5" t="s">
        <v>29</v>
      </c>
      <c r="B33" s="5">
        <v>15</v>
      </c>
      <c r="C33" s="5">
        <v>14.5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5">
        <v>91</v>
      </c>
      <c r="J33" s="5">
        <v>42.5</v>
      </c>
      <c r="K33" s="5">
        <v>43</v>
      </c>
      <c r="L33" s="5">
        <v>1242</v>
      </c>
      <c r="M33" s="5">
        <v>44</v>
      </c>
      <c r="N33" s="5">
        <v>868</v>
      </c>
      <c r="O33" s="5">
        <v>0</v>
      </c>
      <c r="P33" s="5">
        <v>1890.43</v>
      </c>
      <c r="Q33" s="5">
        <v>1204.9499999999998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</row>
    <row r="34" spans="1:24" ht="12.75">
      <c r="A34" s="5" t="s">
        <v>30</v>
      </c>
      <c r="B34" s="5">
        <v>2</v>
      </c>
      <c r="C34" s="5">
        <v>2</v>
      </c>
      <c r="D34" s="10">
        <v>72191.64</v>
      </c>
      <c r="E34" s="10">
        <v>80347.75</v>
      </c>
      <c r="F34" s="10">
        <v>0</v>
      </c>
      <c r="G34" s="10">
        <v>0</v>
      </c>
      <c r="H34" s="10">
        <v>0</v>
      </c>
      <c r="I34" s="5">
        <v>11</v>
      </c>
      <c r="J34" s="5">
        <v>5.5</v>
      </c>
      <c r="K34" s="5">
        <v>28</v>
      </c>
      <c r="L34" s="5">
        <v>386</v>
      </c>
      <c r="M34" s="5">
        <v>0</v>
      </c>
      <c r="N34" s="5">
        <v>0</v>
      </c>
      <c r="O34" s="5">
        <v>0</v>
      </c>
      <c r="P34" s="5">
        <v>323.28999999999996</v>
      </c>
      <c r="Q34" s="5">
        <v>297.5700000000001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</row>
    <row r="35" spans="1:24" ht="12.75">
      <c r="A35" s="5" t="s">
        <v>31</v>
      </c>
      <c r="B35" s="5">
        <v>6</v>
      </c>
      <c r="C35" s="5">
        <v>3.5</v>
      </c>
      <c r="D35" s="10">
        <v>160513.83</v>
      </c>
      <c r="E35" s="10">
        <v>20937.35</v>
      </c>
      <c r="F35" s="10">
        <v>0</v>
      </c>
      <c r="G35" s="10">
        <v>0</v>
      </c>
      <c r="H35" s="10">
        <v>133340</v>
      </c>
      <c r="I35" s="5">
        <v>19</v>
      </c>
      <c r="J35" s="5">
        <v>10.5</v>
      </c>
      <c r="K35" s="5">
        <v>9</v>
      </c>
      <c r="L35" s="5">
        <v>277</v>
      </c>
      <c r="M35" s="5">
        <v>35</v>
      </c>
      <c r="N35" s="5">
        <v>357</v>
      </c>
      <c r="O35" s="5">
        <v>0</v>
      </c>
      <c r="P35" s="5">
        <v>412.74000000000007</v>
      </c>
      <c r="Q35" s="5">
        <v>765.5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</row>
    <row r="36" spans="1:24" ht="12.75">
      <c r="A36" s="5" t="s">
        <v>32</v>
      </c>
      <c r="B36" s="5">
        <v>2</v>
      </c>
      <c r="C36" s="5">
        <v>1.8</v>
      </c>
      <c r="D36" s="10">
        <v>60888.72</v>
      </c>
      <c r="E36" s="10">
        <v>5422</v>
      </c>
      <c r="F36" s="10">
        <v>765</v>
      </c>
      <c r="G36" s="10">
        <v>0</v>
      </c>
      <c r="H36" s="10">
        <v>36190</v>
      </c>
      <c r="I36" s="5">
        <v>0</v>
      </c>
      <c r="J36" s="5">
        <v>1</v>
      </c>
      <c r="K36" s="5">
        <v>0</v>
      </c>
      <c r="L36" s="5">
        <v>153.5</v>
      </c>
      <c r="M36" s="5">
        <v>0</v>
      </c>
      <c r="N36" s="5">
        <v>11</v>
      </c>
      <c r="O36" s="5">
        <v>0</v>
      </c>
      <c r="P36" s="5">
        <v>288.9599999999999</v>
      </c>
      <c r="Q36" s="5">
        <v>120.77000000000001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</row>
    <row r="37" spans="1:24" ht="12.75">
      <c r="A37" s="5" t="s">
        <v>33</v>
      </c>
      <c r="B37" s="5">
        <v>2</v>
      </c>
      <c r="C37" s="5">
        <v>1.8</v>
      </c>
      <c r="D37" s="10">
        <v>61699.11</v>
      </c>
      <c r="E37" s="10">
        <v>8525.23</v>
      </c>
      <c r="F37" s="10">
        <v>172.73</v>
      </c>
      <c r="G37" s="10">
        <v>0</v>
      </c>
      <c r="H37" s="10">
        <v>48433.58</v>
      </c>
      <c r="I37" s="5">
        <v>4</v>
      </c>
      <c r="J37" s="5">
        <v>3</v>
      </c>
      <c r="K37" s="5">
        <v>17</v>
      </c>
      <c r="L37" s="5">
        <v>208</v>
      </c>
      <c r="M37" s="5">
        <v>2</v>
      </c>
      <c r="N37" s="5">
        <v>2</v>
      </c>
      <c r="O37" s="5">
        <v>5</v>
      </c>
      <c r="P37" s="5">
        <v>140.88</v>
      </c>
      <c r="Q37" s="5">
        <v>258.33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</row>
    <row r="38" spans="1:24" ht="12.75">
      <c r="A38" s="5" t="s">
        <v>34</v>
      </c>
      <c r="B38" s="5">
        <v>1</v>
      </c>
      <c r="C38" s="5">
        <v>1</v>
      </c>
      <c r="D38" s="10">
        <v>32219.84</v>
      </c>
      <c r="E38" s="10">
        <v>2120.64</v>
      </c>
      <c r="F38" s="10">
        <v>1267</v>
      </c>
      <c r="G38" s="10">
        <v>0</v>
      </c>
      <c r="H38" s="10">
        <v>37126.63</v>
      </c>
      <c r="I38" s="5">
        <v>12</v>
      </c>
      <c r="J38" s="5">
        <v>6</v>
      </c>
      <c r="K38" s="5">
        <v>7</v>
      </c>
      <c r="L38" s="5">
        <v>120</v>
      </c>
      <c r="M38" s="5">
        <v>1</v>
      </c>
      <c r="N38" s="5">
        <v>19</v>
      </c>
      <c r="O38" s="5">
        <v>0</v>
      </c>
      <c r="P38" s="5">
        <v>87.79599999999999</v>
      </c>
      <c r="Q38" s="5">
        <v>107.296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</row>
    <row r="39" spans="1:78" s="15" customFormat="1" ht="16.5" customHeight="1">
      <c r="A39" s="20" t="s">
        <v>62</v>
      </c>
      <c r="B39" s="21">
        <f>SUM(B3:B38)</f>
        <v>147</v>
      </c>
      <c r="C39" s="24">
        <f aca="true" t="shared" si="0" ref="C39:X39">SUM(C3:C38)</f>
        <v>131.11</v>
      </c>
      <c r="D39" s="22">
        <f t="shared" si="0"/>
        <v>3822902.78</v>
      </c>
      <c r="E39" s="22">
        <f t="shared" si="0"/>
        <v>1206140.34</v>
      </c>
      <c r="F39" s="22">
        <f t="shared" si="0"/>
        <v>59355.96000000001</v>
      </c>
      <c r="G39" s="22">
        <f t="shared" si="0"/>
        <v>117754.8</v>
      </c>
      <c r="H39" s="22">
        <f t="shared" si="0"/>
        <v>4133932.6199999996</v>
      </c>
      <c r="I39" s="21">
        <f t="shared" si="0"/>
        <v>705</v>
      </c>
      <c r="J39" s="21">
        <f t="shared" si="0"/>
        <v>360.45</v>
      </c>
      <c r="K39" s="21">
        <f t="shared" si="0"/>
        <v>633</v>
      </c>
      <c r="L39" s="21">
        <f t="shared" si="0"/>
        <v>12424</v>
      </c>
      <c r="M39" s="21">
        <f t="shared" si="0"/>
        <v>501</v>
      </c>
      <c r="N39" s="21">
        <f t="shared" si="0"/>
        <v>5747.5</v>
      </c>
      <c r="O39" s="21">
        <f t="shared" si="0"/>
        <v>471</v>
      </c>
      <c r="P39" s="21">
        <f t="shared" si="0"/>
        <v>17493.336</v>
      </c>
      <c r="Q39" s="21">
        <f t="shared" si="0"/>
        <v>30027.896</v>
      </c>
      <c r="R39" s="21">
        <f t="shared" si="0"/>
        <v>370</v>
      </c>
      <c r="S39" s="21">
        <f t="shared" si="0"/>
        <v>197</v>
      </c>
      <c r="T39" s="21">
        <f t="shared" si="0"/>
        <v>0</v>
      </c>
      <c r="U39" s="21">
        <f t="shared" si="0"/>
        <v>0</v>
      </c>
      <c r="V39" s="21">
        <f t="shared" si="0"/>
        <v>3</v>
      </c>
      <c r="W39" s="21">
        <f t="shared" si="0"/>
        <v>110</v>
      </c>
      <c r="X39" s="21">
        <f t="shared" si="0"/>
        <v>30</v>
      </c>
      <c r="AI39" s="16"/>
      <c r="AN39" s="16"/>
      <c r="AU39" s="16"/>
      <c r="BH39" s="16"/>
      <c r="BV39" s="16"/>
      <c r="BZ39" s="16"/>
    </row>
    <row r="40" spans="1:78" s="12" customFormat="1" ht="12.75">
      <c r="A40" s="14" t="s">
        <v>63</v>
      </c>
      <c r="B40" s="18">
        <f>AVERAGE(B3:B38)</f>
        <v>4.083333333333333</v>
      </c>
      <c r="C40" s="17">
        <f aca="true" t="shared" si="1" ref="C40:X40">AVERAGE(C3:C38)</f>
        <v>3.641944444444445</v>
      </c>
      <c r="D40" s="10">
        <f t="shared" si="1"/>
        <v>106191.74388888889</v>
      </c>
      <c r="E40" s="10">
        <f t="shared" si="1"/>
        <v>33503.89833333334</v>
      </c>
      <c r="F40" s="10">
        <f t="shared" si="1"/>
        <v>1648.7766666666669</v>
      </c>
      <c r="G40" s="10">
        <f t="shared" si="1"/>
        <v>3270.9666666666667</v>
      </c>
      <c r="H40" s="10">
        <f t="shared" si="1"/>
        <v>114831.46166666666</v>
      </c>
      <c r="I40" s="17">
        <f t="shared" si="1"/>
        <v>19.583333333333332</v>
      </c>
      <c r="J40" s="17">
        <f t="shared" si="1"/>
        <v>10.0125</v>
      </c>
      <c r="K40" s="17">
        <f t="shared" si="1"/>
        <v>17.583333333333332</v>
      </c>
      <c r="L40" s="18">
        <f t="shared" si="1"/>
        <v>345.1111111111111</v>
      </c>
      <c r="M40" s="18">
        <f t="shared" si="1"/>
        <v>13.916666666666666</v>
      </c>
      <c r="N40" s="18">
        <f t="shared" si="1"/>
        <v>159.65277777777777</v>
      </c>
      <c r="O40" s="18">
        <f t="shared" si="1"/>
        <v>13.083333333333334</v>
      </c>
      <c r="P40" s="17">
        <f t="shared" si="1"/>
        <v>485.926</v>
      </c>
      <c r="Q40" s="17">
        <f t="shared" si="1"/>
        <v>834.1082222222223</v>
      </c>
      <c r="R40" s="18">
        <f t="shared" si="1"/>
        <v>10.277777777777779</v>
      </c>
      <c r="S40" s="18">
        <f t="shared" si="1"/>
        <v>5.472222222222222</v>
      </c>
      <c r="T40" s="18">
        <f t="shared" si="1"/>
        <v>0</v>
      </c>
      <c r="U40" s="18">
        <f t="shared" si="1"/>
        <v>0</v>
      </c>
      <c r="V40" s="14">
        <f t="shared" si="1"/>
        <v>0.08333333333333333</v>
      </c>
      <c r="W40" s="18">
        <f t="shared" si="1"/>
        <v>3.0555555555555554</v>
      </c>
      <c r="X40" s="17">
        <f t="shared" si="1"/>
        <v>0.8333333333333334</v>
      </c>
      <c r="AI40" s="13"/>
      <c r="AN40" s="13"/>
      <c r="AU40" s="13"/>
      <c r="BH40" s="13"/>
      <c r="BV40" s="13"/>
      <c r="BZ40" s="13"/>
    </row>
    <row r="41" spans="1:78" s="15" customFormat="1" ht="12.75">
      <c r="A41" s="18" t="s">
        <v>64</v>
      </c>
      <c r="B41" s="18">
        <f>MIN(B3:B38)</f>
        <v>1</v>
      </c>
      <c r="C41" s="18">
        <f aca="true" t="shared" si="2" ref="C41:X41">MIN(C3:C38)</f>
        <v>1</v>
      </c>
      <c r="D41" s="10">
        <f t="shared" si="2"/>
        <v>0</v>
      </c>
      <c r="E41" s="10">
        <f t="shared" si="2"/>
        <v>0</v>
      </c>
      <c r="F41" s="10">
        <f t="shared" si="2"/>
        <v>0</v>
      </c>
      <c r="G41" s="10">
        <f t="shared" si="2"/>
        <v>0</v>
      </c>
      <c r="H41" s="10">
        <f t="shared" si="2"/>
        <v>0</v>
      </c>
      <c r="I41" s="18">
        <f t="shared" si="2"/>
        <v>0</v>
      </c>
      <c r="J41" s="18">
        <f t="shared" si="2"/>
        <v>0</v>
      </c>
      <c r="K41" s="18">
        <f t="shared" si="2"/>
        <v>0</v>
      </c>
      <c r="L41" s="18">
        <f t="shared" si="2"/>
        <v>52</v>
      </c>
      <c r="M41" s="18">
        <f t="shared" si="2"/>
        <v>0</v>
      </c>
      <c r="N41" s="18">
        <f t="shared" si="2"/>
        <v>0</v>
      </c>
      <c r="O41" s="18">
        <f t="shared" si="2"/>
        <v>0</v>
      </c>
      <c r="P41" s="18">
        <f t="shared" si="2"/>
        <v>69.95</v>
      </c>
      <c r="Q41" s="18">
        <f t="shared" si="2"/>
        <v>91.5</v>
      </c>
      <c r="R41" s="18">
        <f t="shared" si="2"/>
        <v>0</v>
      </c>
      <c r="S41" s="18">
        <f t="shared" si="2"/>
        <v>0</v>
      </c>
      <c r="T41" s="18">
        <f t="shared" si="2"/>
        <v>0</v>
      </c>
      <c r="U41" s="18">
        <f t="shared" si="2"/>
        <v>0</v>
      </c>
      <c r="V41" s="18">
        <f t="shared" si="2"/>
        <v>0</v>
      </c>
      <c r="W41" s="18">
        <f t="shared" si="2"/>
        <v>0</v>
      </c>
      <c r="X41" s="18">
        <f t="shared" si="2"/>
        <v>0</v>
      </c>
      <c r="AI41" s="16"/>
      <c r="AN41" s="16"/>
      <c r="AU41" s="16"/>
      <c r="BH41" s="16"/>
      <c r="BV41" s="16"/>
      <c r="BZ41" s="16"/>
    </row>
    <row r="42" spans="1:78" s="12" customFormat="1" ht="12.75">
      <c r="A42" s="14" t="s">
        <v>65</v>
      </c>
      <c r="B42" s="18">
        <f>MAX(B3:B38)</f>
        <v>15</v>
      </c>
      <c r="C42" s="17">
        <f aca="true" t="shared" si="3" ref="C42:X42">MAX(C3:C38)</f>
        <v>14.5</v>
      </c>
      <c r="D42" s="10">
        <f t="shared" si="3"/>
        <v>360328.04</v>
      </c>
      <c r="E42" s="10">
        <f t="shared" si="3"/>
        <v>347351</v>
      </c>
      <c r="F42" s="10">
        <f t="shared" si="3"/>
        <v>46363.75</v>
      </c>
      <c r="G42" s="10">
        <f t="shared" si="3"/>
        <v>93000</v>
      </c>
      <c r="H42" s="10">
        <f t="shared" si="3"/>
        <v>415446.75</v>
      </c>
      <c r="I42" s="18">
        <f t="shared" si="3"/>
        <v>91</v>
      </c>
      <c r="J42" s="18">
        <f t="shared" si="3"/>
        <v>42.5</v>
      </c>
      <c r="K42" s="18">
        <f t="shared" si="3"/>
        <v>60</v>
      </c>
      <c r="L42" s="18">
        <f t="shared" si="3"/>
        <v>1242</v>
      </c>
      <c r="M42" s="18">
        <f t="shared" si="3"/>
        <v>72</v>
      </c>
      <c r="N42" s="18">
        <f t="shared" si="3"/>
        <v>868</v>
      </c>
      <c r="O42" s="18">
        <f t="shared" si="3"/>
        <v>179</v>
      </c>
      <c r="P42" s="18">
        <f t="shared" si="3"/>
        <v>1890.43</v>
      </c>
      <c r="Q42" s="18">
        <f t="shared" si="3"/>
        <v>6412.42</v>
      </c>
      <c r="R42" s="18">
        <f t="shared" si="3"/>
        <v>276</v>
      </c>
      <c r="S42" s="18">
        <f t="shared" si="3"/>
        <v>132</v>
      </c>
      <c r="T42" s="18">
        <f t="shared" si="3"/>
        <v>0</v>
      </c>
      <c r="U42" s="18">
        <f t="shared" si="3"/>
        <v>0</v>
      </c>
      <c r="V42" s="18">
        <f t="shared" si="3"/>
        <v>2</v>
      </c>
      <c r="W42" s="18">
        <f t="shared" si="3"/>
        <v>60</v>
      </c>
      <c r="X42" s="18">
        <f t="shared" si="3"/>
        <v>30</v>
      </c>
      <c r="AI42" s="13"/>
      <c r="AN42" s="13"/>
      <c r="AU42" s="13"/>
      <c r="BH42" s="13"/>
      <c r="BV42" s="13"/>
      <c r="BZ42" s="13"/>
    </row>
  </sheetData>
  <sheetProtection/>
  <mergeCells count="5">
    <mergeCell ref="B1:H1"/>
    <mergeCell ref="I1:O1"/>
    <mergeCell ref="P1:S1"/>
    <mergeCell ref="T1:X1"/>
    <mergeCell ref="A1: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&amp;LEnquête annuelle sur l'activité des services d'archives&amp;CServices d'aide à l'archivage des centres de gestion&amp;RDonnées-clés 2019</oddHeader>
    <oddFooter>&amp;CService interministériel des Archives de France - Juillet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DUCRET Anne</dc:creator>
  <cp:keywords/>
  <dc:description/>
  <cp:lastModifiedBy>DUCRET Anne</cp:lastModifiedBy>
  <cp:lastPrinted>2020-08-10T07:35:24Z</cp:lastPrinted>
  <dcterms:created xsi:type="dcterms:W3CDTF">2020-08-07T14:41:45Z</dcterms:created>
  <dcterms:modified xsi:type="dcterms:W3CDTF">2020-09-02T12:35:23Z</dcterms:modified>
  <cp:category/>
  <cp:version/>
  <cp:contentType/>
  <cp:contentStatus/>
</cp:coreProperties>
</file>