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71" activeTab="0"/>
  </bookViews>
  <sheets>
    <sheet name="CdG 2011" sheetId="1" r:id="rId1"/>
  </sheets>
  <definedNames/>
  <calcPr fullCalcOnLoad="1"/>
</workbook>
</file>

<file path=xl/sharedStrings.xml><?xml version="1.0" encoding="utf-8"?>
<sst xmlns="http://schemas.openxmlformats.org/spreadsheetml/2006/main" count="173" uniqueCount="132">
  <si>
    <t>Données statistiques 2011</t>
  </si>
  <si>
    <t>1-2. PERSONNEL ET BUDGET</t>
  </si>
  <si>
    <t>3. AIDE A L'ARCHIVAGE</t>
  </si>
  <si>
    <t>4. TRAITEMENT</t>
  </si>
  <si>
    <t>5. ACTION CULTURELLE</t>
  </si>
  <si>
    <t>Région</t>
  </si>
  <si>
    <t xml:space="preserve">N° </t>
  </si>
  <si>
    <t>Centre de gestion</t>
  </si>
  <si>
    <t>électr.</t>
  </si>
  <si>
    <t>papier</t>
  </si>
  <si>
    <t>Nombre de communes dans le dépt</t>
  </si>
  <si>
    <t xml:space="preserve"> Personnel (personnes physiques)</t>
  </si>
  <si>
    <t xml:space="preserve"> Personnel (équivalents temps plein)</t>
  </si>
  <si>
    <t>Charges de personnel</t>
  </si>
  <si>
    <t>Crédits fonctionnement</t>
  </si>
  <si>
    <t>Crédits investissement</t>
  </si>
  <si>
    <t>Subvention du Conseil général</t>
  </si>
  <si>
    <t>Recettes</t>
  </si>
  <si>
    <t>Diagnostic – en nombre de communes</t>
  </si>
  <si>
    <t>Diagnostic – en nombre de jours d'intervention</t>
  </si>
  <si>
    <t>Intervention – en nombre de communes</t>
  </si>
  <si>
    <t>Intervention – en nombre de jours d'intervention</t>
  </si>
  <si>
    <t>Maintenance – en nombre de communes</t>
  </si>
  <si>
    <t>Maintenance – en nombre de jours d'intervention</t>
  </si>
  <si>
    <t>Métrage linéaire éliminé</t>
  </si>
  <si>
    <t>Volume classé (en ml)</t>
  </si>
  <si>
    <t>Volume classé (en unités)</t>
  </si>
  <si>
    <t>Volume classé (en heures)</t>
  </si>
  <si>
    <t>Nombre d'expositions organisées par le service</t>
  </si>
  <si>
    <t>Nombre de visiteurs des expositions organisées par le service</t>
  </si>
  <si>
    <t>Nombre d'expositions organisées avec le service</t>
  </si>
  <si>
    <t>Nb de visiteurs des expositions organisées avec soutien du service</t>
  </si>
  <si>
    <t>Nombre de scolaires rencontrés</t>
  </si>
  <si>
    <t>Rhône-Alpes</t>
  </si>
  <si>
    <t>01</t>
  </si>
  <si>
    <t>Ain</t>
  </si>
  <si>
    <t>Picardie</t>
  </si>
  <si>
    <t>02</t>
  </si>
  <si>
    <t>Aisne</t>
  </si>
  <si>
    <t>PACA</t>
  </si>
  <si>
    <t>04</t>
  </si>
  <si>
    <t>Alpes Haute Provence</t>
  </si>
  <si>
    <t>06</t>
  </si>
  <si>
    <t xml:space="preserve">Alpes-Maritimes </t>
  </si>
  <si>
    <t>13</t>
  </si>
  <si>
    <t>Bouches-du-Rhône</t>
  </si>
  <si>
    <t>Bourgogne</t>
  </si>
  <si>
    <t>21</t>
  </si>
  <si>
    <t>Côte d'Or</t>
  </si>
  <si>
    <t>Bretagne</t>
  </si>
  <si>
    <t>22</t>
  </si>
  <si>
    <t>Côtes d'Armor</t>
  </si>
  <si>
    <t>Aquitaine</t>
  </si>
  <si>
    <t>24</t>
  </si>
  <si>
    <t>Dordogne</t>
  </si>
  <si>
    <t>1 504, 91</t>
  </si>
  <si>
    <t>25</t>
  </si>
  <si>
    <t>Drôme</t>
  </si>
  <si>
    <t>Franche-Comté</t>
  </si>
  <si>
    <t>26</t>
  </si>
  <si>
    <t>Doubs</t>
  </si>
  <si>
    <t>Haute-Normandie</t>
  </si>
  <si>
    <t>27</t>
  </si>
  <si>
    <t xml:space="preserve">Eure </t>
  </si>
  <si>
    <t>n.c.</t>
  </si>
  <si>
    <t>Languedoc-Roussillon</t>
  </si>
  <si>
    <t>34</t>
  </si>
  <si>
    <t>Hérault</t>
  </si>
  <si>
    <t>38</t>
  </si>
  <si>
    <t>Isère</t>
  </si>
  <si>
    <t>39</t>
  </si>
  <si>
    <t>Jura</t>
  </si>
  <si>
    <t>40</t>
  </si>
  <si>
    <t>Landes</t>
  </si>
  <si>
    <t>42</t>
  </si>
  <si>
    <t>Loire</t>
  </si>
  <si>
    <t>Pays-de-la-Loire</t>
  </si>
  <si>
    <t>44</t>
  </si>
  <si>
    <t>Loire-Atlantique</t>
  </si>
  <si>
    <t>48</t>
  </si>
  <si>
    <t>Lozère</t>
  </si>
  <si>
    <t>1448€/mois</t>
  </si>
  <si>
    <t>Basse-Normandie</t>
  </si>
  <si>
    <t>50</t>
  </si>
  <si>
    <t>Manche</t>
  </si>
  <si>
    <t>60</t>
  </si>
  <si>
    <t>Oise</t>
  </si>
  <si>
    <t>Nord-Pas-de-Calais</t>
  </si>
  <si>
    <t>59</t>
  </si>
  <si>
    <t>Nord</t>
  </si>
  <si>
    <t>Auvergne</t>
  </si>
  <si>
    <t>63</t>
  </si>
  <si>
    <t>Puy de Dôme</t>
  </si>
  <si>
    <t>64</t>
  </si>
  <si>
    <t>Pyrénées-Atlantiques</t>
  </si>
  <si>
    <t>Midi-Pyrénées</t>
  </si>
  <si>
    <t>65</t>
  </si>
  <si>
    <t>Hautes-Pyrénées</t>
  </si>
  <si>
    <t>Alsace</t>
  </si>
  <si>
    <t>67</t>
  </si>
  <si>
    <t>Bas-Rhin</t>
  </si>
  <si>
    <t>68</t>
  </si>
  <si>
    <t>Haut-Rhin</t>
  </si>
  <si>
    <t>69</t>
  </si>
  <si>
    <t>Rhône</t>
  </si>
  <si>
    <t>71</t>
  </si>
  <si>
    <t>Saône et Loire</t>
  </si>
  <si>
    <t>73</t>
  </si>
  <si>
    <t>Savoie</t>
  </si>
  <si>
    <t>74</t>
  </si>
  <si>
    <t>Haute-Savoie</t>
  </si>
  <si>
    <t>76</t>
  </si>
  <si>
    <t>Seine-Maritime</t>
  </si>
  <si>
    <t>Île-de-France</t>
  </si>
  <si>
    <t>77</t>
  </si>
  <si>
    <t>Seine et Marne</t>
  </si>
  <si>
    <t>78</t>
  </si>
  <si>
    <t>Grande Couronne (Yvelines)</t>
  </si>
  <si>
    <t>83</t>
  </si>
  <si>
    <t>Var</t>
  </si>
  <si>
    <t>85</t>
  </si>
  <si>
    <t>Vendée</t>
  </si>
  <si>
    <t>Poitou-Charentes</t>
  </si>
  <si>
    <t>86</t>
  </si>
  <si>
    <t>Vienne</t>
  </si>
  <si>
    <t>Lorraine</t>
  </si>
  <si>
    <t>88</t>
  </si>
  <si>
    <t>Vosges</t>
  </si>
  <si>
    <t>TOTAUX</t>
  </si>
  <si>
    <t>Moyennes</t>
  </si>
  <si>
    <t>Mini</t>
  </si>
  <si>
    <t>Maxi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</si>
</sst>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[$€-40C];\-#,##0.00\ [$€-40C]"/>
    <numFmt numFmtId="165" formatCode="#,##0.00\ [$€-40C];[Red]\-#,##0.00\ [$€-40C]"/>
  </numFmts>
  <fonts count="51">
    <font>
      <sz val="10"/>
      <name val="Arial"/>
      <family val="2"/>
    </font>
    <font>
      <sz val="7"/>
      <name val="Palatino Linotype"/>
      <family val="1"/>
    </font>
    <font>
      <sz val="10"/>
      <name val="Palatino Linotype"/>
      <family val="1"/>
    </font>
    <font>
      <sz val="8"/>
      <name val="Palatino Linotype"/>
      <family val="1"/>
    </font>
    <font>
      <b/>
      <sz val="10"/>
      <name val="Palatino Linotype"/>
      <family val="1"/>
    </font>
    <font>
      <sz val="9"/>
      <color indexed="23"/>
      <name val="Palatino Linotype"/>
      <family val="1"/>
    </font>
    <font>
      <sz val="9"/>
      <name val="Palatino Linotype"/>
      <family val="1"/>
    </font>
    <font>
      <b/>
      <sz val="9"/>
      <color indexed="9"/>
      <name val="Palatino Linotype"/>
      <family val="1"/>
    </font>
    <font>
      <b/>
      <sz val="9"/>
      <name val="Palatino Linotype"/>
      <family val="1"/>
    </font>
    <font>
      <sz val="9"/>
      <color indexed="9"/>
      <name val="Palatino Linotype"/>
      <family val="1"/>
    </font>
    <font>
      <sz val="8"/>
      <color indexed="9"/>
      <name val="Palatino Linotype"/>
      <family val="1"/>
    </font>
    <font>
      <i/>
      <sz val="8"/>
      <color indexed="9"/>
      <name val="Palatino Linotype"/>
      <family val="1"/>
    </font>
    <font>
      <b/>
      <sz val="8"/>
      <color indexed="9"/>
      <name val="Palatino Linotype"/>
      <family val="1"/>
    </font>
    <font>
      <i/>
      <sz val="8"/>
      <name val="Palatino Linotype"/>
      <family val="1"/>
    </font>
    <font>
      <b/>
      <sz val="8"/>
      <name val="Palatino Linotype"/>
      <family val="1"/>
    </font>
    <font>
      <b/>
      <i/>
      <sz val="8"/>
      <name val="Palatino Linotype"/>
      <family val="1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textRotation="90" wrapText="1"/>
    </xf>
    <xf numFmtId="3" fontId="10" fillId="33" borderId="10" xfId="0" applyNumberFormat="1" applyFont="1" applyFill="1" applyBorder="1" applyAlignment="1">
      <alignment horizontal="center" vertical="center" wrapText="1"/>
    </xf>
    <xf numFmtId="1" fontId="12" fillId="33" borderId="10" xfId="0" applyNumberFormat="1" applyFont="1" applyFill="1" applyBorder="1" applyAlignment="1">
      <alignment horizontal="center" vertical="center"/>
    </xf>
    <xf numFmtId="164" fontId="10" fillId="33" borderId="10" xfId="0" applyNumberFormat="1" applyFont="1" applyFill="1" applyBorder="1" applyAlignment="1">
      <alignment horizontal="center" vertical="center" wrapText="1"/>
    </xf>
    <xf numFmtId="1" fontId="1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right" vertical="center"/>
      <protection locked="0"/>
    </xf>
    <xf numFmtId="2" fontId="3" fillId="0" borderId="10" xfId="0" applyNumberFormat="1" applyFont="1" applyFill="1" applyBorder="1" applyAlignment="1" applyProtection="1">
      <alignment horizontal="right" vertical="center"/>
      <protection locked="0"/>
    </xf>
    <xf numFmtId="1" fontId="3" fillId="0" borderId="10" xfId="0" applyNumberFormat="1" applyFont="1" applyFill="1" applyBorder="1" applyAlignment="1" applyProtection="1">
      <alignment horizontal="right" vertical="center"/>
      <protection locked="0"/>
    </xf>
    <xf numFmtId="164" fontId="3" fillId="0" borderId="10" xfId="0" applyNumberFormat="1" applyFont="1" applyFill="1" applyBorder="1" applyAlignment="1" applyProtection="1">
      <alignment horizontal="right" vertical="center"/>
      <protection locked="0"/>
    </xf>
    <xf numFmtId="165" fontId="3" fillId="0" borderId="10" xfId="0" applyNumberFormat="1" applyFont="1" applyBorder="1" applyAlignment="1">
      <alignment horizontal="right" vertical="center"/>
    </xf>
    <xf numFmtId="165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14" fillId="0" borderId="10" xfId="0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1" fontId="14" fillId="0" borderId="10" xfId="0" applyNumberFormat="1" applyFont="1" applyBorder="1" applyAlignment="1">
      <alignment vertical="center"/>
    </xf>
    <xf numFmtId="2" fontId="14" fillId="0" borderId="10" xfId="0" applyNumberFormat="1" applyFont="1" applyBorder="1" applyAlignment="1">
      <alignment vertical="center"/>
    </xf>
    <xf numFmtId="164" fontId="14" fillId="0" borderId="1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49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1" fontId="13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164" fontId="1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8474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zoomScalePageLayoutView="0" workbookViewId="0" topLeftCell="A1">
      <selection activeCell="N23" sqref="N23"/>
    </sheetView>
  </sheetViews>
  <sheetFormatPr defaultColWidth="11.57421875" defaultRowHeight="12.75"/>
  <cols>
    <col min="1" max="1" width="6.57421875" style="1" customWidth="1"/>
    <col min="2" max="2" width="3.7109375" style="2" customWidth="1"/>
    <col min="3" max="3" width="17.57421875" style="3" customWidth="1"/>
    <col min="4" max="5" width="4.57421875" style="4" customWidth="1"/>
    <col min="6" max="6" width="9.8515625" style="5" customWidth="1"/>
    <col min="7" max="8" width="0" style="6" hidden="1" customWidth="1"/>
    <col min="9" max="10" width="13.140625" style="7" customWidth="1"/>
    <col min="11" max="12" width="12.421875" style="7" customWidth="1"/>
    <col min="13" max="14" width="12.421875" style="6" customWidth="1"/>
    <col min="15" max="15" width="12.00390625" style="6" customWidth="1"/>
    <col min="16" max="17" width="0" style="6" hidden="1" customWidth="1"/>
    <col min="18" max="18" width="14.8515625" style="8" customWidth="1"/>
    <col min="19" max="19" width="14.8515625" style="6" customWidth="1"/>
    <col min="20" max="20" width="14.8515625" style="8" customWidth="1"/>
    <col min="21" max="22" width="14.8515625" style="6" customWidth="1"/>
    <col min="23" max="23" width="14.8515625" style="9" customWidth="1"/>
    <col min="24" max="26" width="0" style="6" hidden="1" customWidth="1"/>
    <col min="27" max="28" width="13.7109375" style="9" customWidth="1"/>
    <col min="29" max="29" width="13.7109375" style="8" customWidth="1"/>
    <col min="30" max="30" width="13.7109375" style="9" customWidth="1"/>
    <col min="31" max="33" width="0" style="6" hidden="1" customWidth="1"/>
    <col min="34" max="37" width="18.8515625" style="8" customWidth="1"/>
    <col min="38" max="38" width="15.421875" style="8" customWidth="1"/>
    <col min="39" max="44" width="18.8515625" style="10" customWidth="1"/>
    <col min="45" max="183" width="11.57421875" style="10" customWidth="1"/>
  </cols>
  <sheetData>
    <row r="1" spans="1:38" ht="18.75" customHeight="1">
      <c r="A1" s="11" t="s">
        <v>0</v>
      </c>
      <c r="B1" s="12"/>
      <c r="C1" s="13"/>
      <c r="D1" s="13"/>
      <c r="E1" s="12"/>
      <c r="F1" s="14"/>
      <c r="G1" s="15"/>
      <c r="H1" s="15"/>
      <c r="I1" s="73" t="s">
        <v>1</v>
      </c>
      <c r="J1" s="73"/>
      <c r="K1" s="73"/>
      <c r="L1" s="73"/>
      <c r="M1" s="73"/>
      <c r="N1" s="73"/>
      <c r="O1" s="73"/>
      <c r="P1" s="16"/>
      <c r="Q1" s="16"/>
      <c r="R1" s="74" t="s">
        <v>2</v>
      </c>
      <c r="S1" s="74"/>
      <c r="T1" s="74"/>
      <c r="U1" s="74"/>
      <c r="V1" s="74"/>
      <c r="W1" s="74"/>
      <c r="X1" s="16"/>
      <c r="Y1" s="17"/>
      <c r="Z1" s="15"/>
      <c r="AA1" s="75" t="s">
        <v>3</v>
      </c>
      <c r="AB1" s="75"/>
      <c r="AC1" s="75"/>
      <c r="AD1" s="75"/>
      <c r="AE1" s="18"/>
      <c r="AF1" s="17"/>
      <c r="AG1" s="19"/>
      <c r="AH1" s="74" t="s">
        <v>4</v>
      </c>
      <c r="AI1" s="74"/>
      <c r="AJ1" s="74"/>
      <c r="AK1" s="74"/>
      <c r="AL1" s="74"/>
    </row>
    <row r="2" spans="1:38" s="31" customFormat="1" ht="40.5">
      <c r="A2" s="20" t="s">
        <v>5</v>
      </c>
      <c r="B2" s="20" t="s">
        <v>6</v>
      </c>
      <c r="C2" s="21" t="s">
        <v>7</v>
      </c>
      <c r="D2" s="22" t="s">
        <v>8</v>
      </c>
      <c r="E2" s="22" t="s">
        <v>9</v>
      </c>
      <c r="F2" s="23" t="s">
        <v>10</v>
      </c>
      <c r="G2" s="24"/>
      <c r="H2" s="20"/>
      <c r="I2" s="25" t="s">
        <v>11</v>
      </c>
      <c r="J2" s="25" t="s">
        <v>12</v>
      </c>
      <c r="K2" s="25" t="s">
        <v>13</v>
      </c>
      <c r="L2" s="25" t="s">
        <v>14</v>
      </c>
      <c r="M2" s="25" t="s">
        <v>15</v>
      </c>
      <c r="N2" s="25" t="s">
        <v>16</v>
      </c>
      <c r="O2" s="26" t="s">
        <v>17</v>
      </c>
      <c r="P2" s="27"/>
      <c r="Q2" s="20"/>
      <c r="R2" s="28" t="s">
        <v>18</v>
      </c>
      <c r="S2" s="20" t="s">
        <v>19</v>
      </c>
      <c r="T2" s="28" t="s">
        <v>20</v>
      </c>
      <c r="U2" s="20" t="s">
        <v>21</v>
      </c>
      <c r="V2" s="20" t="s">
        <v>22</v>
      </c>
      <c r="W2" s="29" t="s">
        <v>23</v>
      </c>
      <c r="X2" s="26"/>
      <c r="Y2" s="27"/>
      <c r="Z2" s="20"/>
      <c r="AA2" s="29" t="s">
        <v>24</v>
      </c>
      <c r="AB2" s="29" t="s">
        <v>25</v>
      </c>
      <c r="AC2" s="28" t="s">
        <v>26</v>
      </c>
      <c r="AD2" s="29" t="s">
        <v>27</v>
      </c>
      <c r="AE2" s="30"/>
      <c r="AF2" s="27"/>
      <c r="AG2" s="20"/>
      <c r="AH2" s="28" t="s">
        <v>28</v>
      </c>
      <c r="AI2" s="28" t="s">
        <v>29</v>
      </c>
      <c r="AJ2" s="28" t="s">
        <v>30</v>
      </c>
      <c r="AK2" s="28" t="s">
        <v>31</v>
      </c>
      <c r="AL2" s="28" t="s">
        <v>32</v>
      </c>
    </row>
    <row r="3" spans="1:38" ht="11.25" customHeight="1">
      <c r="A3" s="32" t="s">
        <v>33</v>
      </c>
      <c r="B3" s="33" t="s">
        <v>34</v>
      </c>
      <c r="C3" s="34" t="s">
        <v>35</v>
      </c>
      <c r="D3" s="35">
        <v>1</v>
      </c>
      <c r="E3" s="35"/>
      <c r="F3" s="36">
        <v>419</v>
      </c>
      <c r="G3" s="37"/>
      <c r="H3" s="38"/>
      <c r="I3" s="39">
        <v>4</v>
      </c>
      <c r="J3" s="38">
        <v>3.6</v>
      </c>
      <c r="K3" s="40">
        <v>119192.01999999999</v>
      </c>
      <c r="L3" s="40">
        <v>21052.85</v>
      </c>
      <c r="M3" s="41">
        <v>414.89</v>
      </c>
      <c r="N3" s="42">
        <v>0</v>
      </c>
      <c r="O3" s="41">
        <v>96776.5</v>
      </c>
      <c r="P3" s="37">
        <v>0</v>
      </c>
      <c r="Q3" s="37">
        <v>0</v>
      </c>
      <c r="R3" s="39">
        <v>50</v>
      </c>
      <c r="S3" s="43">
        <v>907.5</v>
      </c>
      <c r="T3" s="39">
        <v>20</v>
      </c>
      <c r="U3" s="43">
        <v>345.5</v>
      </c>
      <c r="V3" s="44">
        <v>8</v>
      </c>
      <c r="W3" s="45">
        <v>117</v>
      </c>
      <c r="X3" s="44">
        <v>0</v>
      </c>
      <c r="Y3" s="44">
        <v>0</v>
      </c>
      <c r="Z3" s="43">
        <v>0</v>
      </c>
      <c r="AA3" s="38">
        <v>362.74</v>
      </c>
      <c r="AB3" s="38">
        <v>726.65</v>
      </c>
      <c r="AC3" s="39">
        <v>0</v>
      </c>
      <c r="AD3" s="45">
        <v>0</v>
      </c>
      <c r="AE3" s="44">
        <v>0</v>
      </c>
      <c r="AF3" s="44">
        <v>0</v>
      </c>
      <c r="AG3" s="43">
        <v>0</v>
      </c>
      <c r="AH3" s="39">
        <v>0</v>
      </c>
      <c r="AI3" s="39">
        <v>0</v>
      </c>
      <c r="AJ3" s="39">
        <v>0</v>
      </c>
      <c r="AK3" s="39">
        <v>0</v>
      </c>
      <c r="AL3" s="39">
        <v>0</v>
      </c>
    </row>
    <row r="4" spans="1:38" ht="11.25" customHeight="1">
      <c r="A4" s="32" t="s">
        <v>36</v>
      </c>
      <c r="B4" s="33" t="s">
        <v>37</v>
      </c>
      <c r="C4" s="34" t="s">
        <v>38</v>
      </c>
      <c r="D4" s="35">
        <v>1</v>
      </c>
      <c r="E4" s="35"/>
      <c r="F4" s="36">
        <v>816</v>
      </c>
      <c r="G4" s="37"/>
      <c r="H4" s="38"/>
      <c r="I4" s="39">
        <v>1</v>
      </c>
      <c r="J4" s="38">
        <v>1</v>
      </c>
      <c r="K4" s="40">
        <v>16821.53</v>
      </c>
      <c r="L4" s="40">
        <v>2264.05</v>
      </c>
      <c r="M4" s="41">
        <v>1704.77</v>
      </c>
      <c r="N4" s="42">
        <v>0</v>
      </c>
      <c r="O4" s="41">
        <v>25800</v>
      </c>
      <c r="P4" s="37">
        <v>0</v>
      </c>
      <c r="Q4" s="37">
        <v>0</v>
      </c>
      <c r="R4" s="39">
        <v>11</v>
      </c>
      <c r="S4" s="43">
        <v>11</v>
      </c>
      <c r="T4" s="39">
        <v>7</v>
      </c>
      <c r="U4" s="43">
        <v>118</v>
      </c>
      <c r="V4" s="44">
        <v>0</v>
      </c>
      <c r="W4" s="45">
        <v>0</v>
      </c>
      <c r="X4" s="44">
        <v>0</v>
      </c>
      <c r="Y4" s="44">
        <v>0</v>
      </c>
      <c r="Z4" s="43">
        <v>0</v>
      </c>
      <c r="AA4" s="38">
        <v>177.33</v>
      </c>
      <c r="AB4" s="38">
        <v>33</v>
      </c>
      <c r="AC4" s="39">
        <v>0</v>
      </c>
      <c r="AD4" s="45">
        <v>0</v>
      </c>
      <c r="AE4" s="44">
        <v>0</v>
      </c>
      <c r="AF4" s="44">
        <v>0</v>
      </c>
      <c r="AG4" s="43">
        <v>0</v>
      </c>
      <c r="AH4" s="39">
        <v>0</v>
      </c>
      <c r="AI4" s="39">
        <v>0</v>
      </c>
      <c r="AJ4" s="39">
        <v>0</v>
      </c>
      <c r="AK4" s="39">
        <v>0</v>
      </c>
      <c r="AL4" s="39">
        <v>0</v>
      </c>
    </row>
    <row r="5" spans="1:38" ht="11.25" customHeight="1">
      <c r="A5" s="32" t="s">
        <v>39</v>
      </c>
      <c r="B5" s="33" t="s">
        <v>40</v>
      </c>
      <c r="C5" s="34" t="s">
        <v>41</v>
      </c>
      <c r="D5" s="35">
        <v>1</v>
      </c>
      <c r="E5" s="35"/>
      <c r="F5" s="46">
        <v>200</v>
      </c>
      <c r="G5" s="44"/>
      <c r="H5" s="45"/>
      <c r="I5" s="47">
        <v>2</v>
      </c>
      <c r="J5" s="45">
        <v>1.1</v>
      </c>
      <c r="K5" s="48">
        <v>39129.57</v>
      </c>
      <c r="L5" s="48">
        <v>5479.97</v>
      </c>
      <c r="M5" s="41">
        <v>0</v>
      </c>
      <c r="N5" s="41">
        <v>0</v>
      </c>
      <c r="O5" s="41">
        <v>31070</v>
      </c>
      <c r="P5" s="44"/>
      <c r="Q5" s="44"/>
      <c r="R5" s="47">
        <v>2</v>
      </c>
      <c r="S5" s="49">
        <v>1</v>
      </c>
      <c r="T5" s="47">
        <v>12</v>
      </c>
      <c r="U5" s="49">
        <v>113.5</v>
      </c>
      <c r="V5" s="44">
        <v>13</v>
      </c>
      <c r="W5" s="45">
        <v>17</v>
      </c>
      <c r="X5" s="44"/>
      <c r="Y5" s="44"/>
      <c r="Z5" s="49"/>
      <c r="AA5" s="45">
        <v>49.72</v>
      </c>
      <c r="AB5" s="45">
        <v>198.61</v>
      </c>
      <c r="AC5" s="47">
        <v>0</v>
      </c>
      <c r="AD5" s="45">
        <v>0</v>
      </c>
      <c r="AE5" s="44"/>
      <c r="AF5" s="44"/>
      <c r="AG5" s="49"/>
      <c r="AH5" s="47">
        <v>0</v>
      </c>
      <c r="AI5" s="47">
        <v>0</v>
      </c>
      <c r="AJ5" s="47">
        <v>0</v>
      </c>
      <c r="AK5" s="47">
        <v>0</v>
      </c>
      <c r="AL5" s="47">
        <v>0</v>
      </c>
    </row>
    <row r="6" spans="1:38" ht="11.25" customHeight="1">
      <c r="A6" s="32" t="s">
        <v>39</v>
      </c>
      <c r="B6" s="33" t="s">
        <v>42</v>
      </c>
      <c r="C6" s="34" t="s">
        <v>43</v>
      </c>
      <c r="D6" s="35">
        <v>1</v>
      </c>
      <c r="E6" s="35"/>
      <c r="F6" s="46">
        <v>163</v>
      </c>
      <c r="G6" s="44"/>
      <c r="H6" s="45"/>
      <c r="I6" s="47">
        <v>3</v>
      </c>
      <c r="J6" s="45">
        <v>1.95</v>
      </c>
      <c r="K6" s="48">
        <v>105885.48</v>
      </c>
      <c r="L6" s="48">
        <v>29980.41</v>
      </c>
      <c r="M6" s="41">
        <v>2535.52</v>
      </c>
      <c r="N6" s="41">
        <v>0</v>
      </c>
      <c r="O6" s="41">
        <v>75130</v>
      </c>
      <c r="P6" s="44"/>
      <c r="Q6" s="44"/>
      <c r="R6" s="47">
        <v>17</v>
      </c>
      <c r="S6" s="49">
        <v>18</v>
      </c>
      <c r="T6" s="47">
        <v>15</v>
      </c>
      <c r="U6" s="49">
        <v>188</v>
      </c>
      <c r="V6" s="44">
        <v>4</v>
      </c>
      <c r="W6" s="45">
        <v>20</v>
      </c>
      <c r="X6" s="44"/>
      <c r="Y6" s="44"/>
      <c r="Z6" s="49"/>
      <c r="AA6" s="45">
        <v>333.9</v>
      </c>
      <c r="AB6" s="45">
        <v>518.52</v>
      </c>
      <c r="AC6" s="47">
        <v>0</v>
      </c>
      <c r="AD6" s="45">
        <v>0</v>
      </c>
      <c r="AE6" s="44"/>
      <c r="AF6" s="44"/>
      <c r="AG6" s="49"/>
      <c r="AH6" s="47">
        <v>0</v>
      </c>
      <c r="AI6" s="47">
        <v>0</v>
      </c>
      <c r="AJ6" s="47">
        <v>0</v>
      </c>
      <c r="AK6" s="47">
        <v>0</v>
      </c>
      <c r="AL6" s="47">
        <v>0</v>
      </c>
    </row>
    <row r="7" spans="1:38" ht="11.25" customHeight="1">
      <c r="A7" s="32" t="s">
        <v>39</v>
      </c>
      <c r="B7" s="33" t="s">
        <v>44</v>
      </c>
      <c r="C7" s="34" t="s">
        <v>45</v>
      </c>
      <c r="D7" s="35">
        <v>1</v>
      </c>
      <c r="E7" s="35"/>
      <c r="F7" s="46">
        <v>119</v>
      </c>
      <c r="G7" s="44"/>
      <c r="H7" s="45"/>
      <c r="I7" s="47">
        <v>7</v>
      </c>
      <c r="J7" s="45">
        <v>5.4</v>
      </c>
      <c r="K7" s="48">
        <v>233185.79</v>
      </c>
      <c r="L7" s="48">
        <v>0</v>
      </c>
      <c r="M7" s="41">
        <v>0</v>
      </c>
      <c r="N7" s="41">
        <v>4000</v>
      </c>
      <c r="O7" s="41">
        <v>218450</v>
      </c>
      <c r="P7" s="44">
        <v>0</v>
      </c>
      <c r="Q7" s="44">
        <v>0</v>
      </c>
      <c r="R7" s="47">
        <v>10</v>
      </c>
      <c r="S7" s="49">
        <v>560</v>
      </c>
      <c r="T7" s="47">
        <v>37</v>
      </c>
      <c r="U7" s="49">
        <v>805</v>
      </c>
      <c r="V7" s="44">
        <v>0</v>
      </c>
      <c r="W7" s="45">
        <v>0</v>
      </c>
      <c r="X7" s="44">
        <v>0</v>
      </c>
      <c r="Y7" s="44">
        <v>0</v>
      </c>
      <c r="Z7" s="49">
        <v>0</v>
      </c>
      <c r="AA7" s="45">
        <v>567.2</v>
      </c>
      <c r="AB7" s="45">
        <v>384.49999999999994</v>
      </c>
      <c r="AC7" s="47">
        <v>0</v>
      </c>
      <c r="AD7" s="45">
        <v>0</v>
      </c>
      <c r="AE7" s="44">
        <v>0</v>
      </c>
      <c r="AF7" s="44">
        <v>0</v>
      </c>
      <c r="AG7" s="49">
        <v>0</v>
      </c>
      <c r="AH7" s="47">
        <v>0</v>
      </c>
      <c r="AI7" s="47">
        <v>0</v>
      </c>
      <c r="AJ7" s="47">
        <v>0</v>
      </c>
      <c r="AK7" s="47">
        <v>0</v>
      </c>
      <c r="AL7" s="47">
        <v>0</v>
      </c>
    </row>
    <row r="8" spans="1:38" ht="11.25" customHeight="1">
      <c r="A8" s="32" t="s">
        <v>46</v>
      </c>
      <c r="B8" s="33" t="s">
        <v>47</v>
      </c>
      <c r="C8" s="34" t="s">
        <v>48</v>
      </c>
      <c r="D8" s="35">
        <v>1</v>
      </c>
      <c r="E8" s="35"/>
      <c r="F8" s="46">
        <v>706</v>
      </c>
      <c r="G8" s="44"/>
      <c r="H8" s="45"/>
      <c r="I8" s="47">
        <v>4</v>
      </c>
      <c r="J8" s="45">
        <v>1.71</v>
      </c>
      <c r="K8" s="48">
        <v>62194.89</v>
      </c>
      <c r="L8" s="48">
        <v>18818.64</v>
      </c>
      <c r="M8" s="41">
        <v>1834.6</v>
      </c>
      <c r="N8" s="41">
        <v>0</v>
      </c>
      <c r="O8" s="41">
        <v>54812.92</v>
      </c>
      <c r="P8" s="44"/>
      <c r="Q8" s="44"/>
      <c r="R8" s="47">
        <v>14</v>
      </c>
      <c r="S8" s="49">
        <v>460</v>
      </c>
      <c r="T8" s="47">
        <v>13</v>
      </c>
      <c r="U8" s="49">
        <v>133.5</v>
      </c>
      <c r="V8" s="44">
        <v>7</v>
      </c>
      <c r="W8" s="45">
        <v>62</v>
      </c>
      <c r="X8" s="44"/>
      <c r="Y8" s="44"/>
      <c r="Z8" s="49"/>
      <c r="AA8" s="45">
        <v>146.6</v>
      </c>
      <c r="AB8" s="45">
        <v>214.3</v>
      </c>
      <c r="AC8" s="47">
        <v>0</v>
      </c>
      <c r="AD8" s="45">
        <v>0</v>
      </c>
      <c r="AE8" s="44"/>
      <c r="AF8" s="44"/>
      <c r="AG8" s="49"/>
      <c r="AH8" s="47">
        <v>0</v>
      </c>
      <c r="AI8" s="47">
        <v>0</v>
      </c>
      <c r="AJ8" s="47">
        <v>0</v>
      </c>
      <c r="AK8" s="47">
        <v>0</v>
      </c>
      <c r="AL8" s="47">
        <v>0</v>
      </c>
    </row>
    <row r="9" spans="1:38" ht="11.25" customHeight="1">
      <c r="A9" s="32" t="s">
        <v>49</v>
      </c>
      <c r="B9" s="33" t="s">
        <v>50</v>
      </c>
      <c r="C9" s="34" t="s">
        <v>51</v>
      </c>
      <c r="D9" s="35"/>
      <c r="E9" s="35"/>
      <c r="F9" s="46">
        <v>373</v>
      </c>
      <c r="G9" s="44"/>
      <c r="H9" s="45"/>
      <c r="I9" s="47"/>
      <c r="J9" s="45"/>
      <c r="K9" s="48"/>
      <c r="L9" s="48"/>
      <c r="M9" s="41"/>
      <c r="N9" s="41"/>
      <c r="O9" s="41"/>
      <c r="P9" s="44"/>
      <c r="Q9" s="44"/>
      <c r="R9" s="47"/>
      <c r="S9" s="49"/>
      <c r="T9" s="47"/>
      <c r="U9" s="49"/>
      <c r="V9" s="44"/>
      <c r="W9" s="45"/>
      <c r="X9" s="44"/>
      <c r="Y9" s="44"/>
      <c r="Z9" s="49"/>
      <c r="AA9" s="45"/>
      <c r="AB9" s="45"/>
      <c r="AC9" s="47"/>
      <c r="AD9" s="45"/>
      <c r="AE9" s="44"/>
      <c r="AF9" s="44"/>
      <c r="AG9" s="49"/>
      <c r="AH9" s="47"/>
      <c r="AI9" s="47"/>
      <c r="AJ9" s="47"/>
      <c r="AK9" s="47"/>
      <c r="AL9" s="47"/>
    </row>
    <row r="10" spans="1:38" ht="11.25" customHeight="1">
      <c r="A10" s="32" t="s">
        <v>52</v>
      </c>
      <c r="B10" s="33" t="s">
        <v>53</v>
      </c>
      <c r="C10" s="34" t="s">
        <v>54</v>
      </c>
      <c r="D10" s="35">
        <v>1</v>
      </c>
      <c r="E10" s="35"/>
      <c r="F10" s="46">
        <v>557</v>
      </c>
      <c r="G10" s="44"/>
      <c r="H10" s="45"/>
      <c r="I10" s="47">
        <v>2</v>
      </c>
      <c r="J10" s="45">
        <v>2</v>
      </c>
      <c r="K10" s="48">
        <v>63050.07</v>
      </c>
      <c r="L10" s="48">
        <v>12026.45</v>
      </c>
      <c r="M10" s="41" t="s">
        <v>55</v>
      </c>
      <c r="N10" s="41">
        <v>0</v>
      </c>
      <c r="O10" s="41">
        <v>59123.28</v>
      </c>
      <c r="P10" s="44">
        <v>0</v>
      </c>
      <c r="Q10" s="44">
        <v>0</v>
      </c>
      <c r="R10" s="47">
        <v>26</v>
      </c>
      <c r="S10" s="49">
        <v>13</v>
      </c>
      <c r="T10" s="47">
        <v>21</v>
      </c>
      <c r="U10" s="49">
        <v>259.5</v>
      </c>
      <c r="V10" s="44">
        <v>24</v>
      </c>
      <c r="W10" s="45">
        <v>66</v>
      </c>
      <c r="X10" s="44">
        <v>0</v>
      </c>
      <c r="Y10" s="44">
        <v>0</v>
      </c>
      <c r="Z10" s="49">
        <v>0</v>
      </c>
      <c r="AA10" s="45">
        <v>525.9</v>
      </c>
      <c r="AB10" s="45">
        <v>662.3</v>
      </c>
      <c r="AC10" s="47">
        <v>0</v>
      </c>
      <c r="AD10" s="45">
        <v>0</v>
      </c>
      <c r="AE10" s="44">
        <v>0</v>
      </c>
      <c r="AF10" s="44">
        <v>0</v>
      </c>
      <c r="AG10" s="49">
        <v>0</v>
      </c>
      <c r="AH10" s="47">
        <v>0</v>
      </c>
      <c r="AI10" s="47">
        <v>0</v>
      </c>
      <c r="AJ10" s="47">
        <v>0</v>
      </c>
      <c r="AK10" s="47">
        <v>0</v>
      </c>
      <c r="AL10" s="47">
        <v>0</v>
      </c>
    </row>
    <row r="11" spans="1:38" ht="11.25" customHeight="1">
      <c r="A11" s="32" t="s">
        <v>33</v>
      </c>
      <c r="B11" s="33" t="s">
        <v>56</v>
      </c>
      <c r="C11" s="34" t="s">
        <v>57</v>
      </c>
      <c r="D11" s="35">
        <v>1</v>
      </c>
      <c r="E11" s="35"/>
      <c r="F11" s="46">
        <v>369</v>
      </c>
      <c r="G11" s="44"/>
      <c r="H11" s="45"/>
      <c r="I11" s="47">
        <v>4</v>
      </c>
      <c r="J11" s="45">
        <v>3.7</v>
      </c>
      <c r="K11" s="48">
        <v>100000</v>
      </c>
      <c r="L11" s="48">
        <v>38000</v>
      </c>
      <c r="M11" s="41">
        <v>0</v>
      </c>
      <c r="N11" s="41">
        <v>0</v>
      </c>
      <c r="O11" s="41">
        <v>140000</v>
      </c>
      <c r="P11" s="44"/>
      <c r="Q11" s="44"/>
      <c r="R11" s="47">
        <v>0</v>
      </c>
      <c r="S11" s="49">
        <v>0</v>
      </c>
      <c r="T11" s="47">
        <v>79</v>
      </c>
      <c r="U11" s="49">
        <v>710</v>
      </c>
      <c r="V11" s="44">
        <v>0</v>
      </c>
      <c r="W11" s="45">
        <v>0</v>
      </c>
      <c r="X11" s="44"/>
      <c r="Y11" s="44"/>
      <c r="Z11" s="49"/>
      <c r="AA11" s="45">
        <v>360.7199999999999</v>
      </c>
      <c r="AB11" s="45">
        <v>411.1800000000002</v>
      </c>
      <c r="AC11" s="47">
        <v>0</v>
      </c>
      <c r="AD11" s="45">
        <v>0</v>
      </c>
      <c r="AE11" s="44"/>
      <c r="AF11" s="44"/>
      <c r="AG11" s="49"/>
      <c r="AH11" s="47">
        <v>0</v>
      </c>
      <c r="AI11" s="47">
        <v>0</v>
      </c>
      <c r="AJ11" s="47">
        <v>0</v>
      </c>
      <c r="AK11" s="47">
        <v>0</v>
      </c>
      <c r="AL11" s="47">
        <v>0</v>
      </c>
    </row>
    <row r="12" spans="1:38" ht="11.25" customHeight="1">
      <c r="A12" s="32" t="s">
        <v>58</v>
      </c>
      <c r="B12" s="33" t="s">
        <v>59</v>
      </c>
      <c r="C12" s="34" t="s">
        <v>60</v>
      </c>
      <c r="D12" s="35">
        <v>1</v>
      </c>
      <c r="E12" s="35"/>
      <c r="F12" s="46"/>
      <c r="G12" s="44"/>
      <c r="H12" s="45"/>
      <c r="I12" s="47">
        <v>4</v>
      </c>
      <c r="J12" s="45">
        <v>3.7</v>
      </c>
      <c r="K12" s="48">
        <v>100000</v>
      </c>
      <c r="L12" s="48">
        <v>38000</v>
      </c>
      <c r="M12" s="41">
        <v>0</v>
      </c>
      <c r="N12" s="41">
        <v>0</v>
      </c>
      <c r="O12" s="41">
        <v>140000</v>
      </c>
      <c r="P12" s="44"/>
      <c r="Q12" s="44"/>
      <c r="R12" s="47">
        <v>0</v>
      </c>
      <c r="S12" s="49">
        <v>0</v>
      </c>
      <c r="T12" s="47">
        <v>79</v>
      </c>
      <c r="U12" s="49">
        <v>710</v>
      </c>
      <c r="V12" s="44">
        <v>0</v>
      </c>
      <c r="W12" s="45">
        <v>0</v>
      </c>
      <c r="X12" s="44"/>
      <c r="Y12" s="44"/>
      <c r="Z12" s="49"/>
      <c r="AA12" s="45">
        <v>360.7199999999999</v>
      </c>
      <c r="AB12" s="45">
        <v>411.1800000000002</v>
      </c>
      <c r="AC12" s="47">
        <v>0</v>
      </c>
      <c r="AD12" s="45">
        <v>0</v>
      </c>
      <c r="AE12" s="44"/>
      <c r="AF12" s="44"/>
      <c r="AG12" s="49"/>
      <c r="AH12" s="47">
        <v>0</v>
      </c>
      <c r="AI12" s="47">
        <v>0</v>
      </c>
      <c r="AJ12" s="47">
        <v>0</v>
      </c>
      <c r="AK12" s="47">
        <v>0</v>
      </c>
      <c r="AL12" s="47">
        <v>0</v>
      </c>
    </row>
    <row r="13" spans="1:38" ht="11.25" customHeight="1">
      <c r="A13" s="32" t="s">
        <v>61</v>
      </c>
      <c r="B13" s="33" t="s">
        <v>62</v>
      </c>
      <c r="C13" s="34" t="s">
        <v>63</v>
      </c>
      <c r="D13" s="35">
        <v>1</v>
      </c>
      <c r="E13" s="35"/>
      <c r="F13" s="46">
        <v>675</v>
      </c>
      <c r="G13" s="44"/>
      <c r="H13" s="45"/>
      <c r="I13" s="47">
        <v>3</v>
      </c>
      <c r="J13" s="45">
        <v>3</v>
      </c>
      <c r="K13" s="48">
        <v>113985.073</v>
      </c>
      <c r="L13" s="48" t="s">
        <v>64</v>
      </c>
      <c r="M13" s="41" t="s">
        <v>64</v>
      </c>
      <c r="N13" s="41">
        <v>0</v>
      </c>
      <c r="O13" s="41">
        <v>56060.4</v>
      </c>
      <c r="P13" s="44">
        <v>0</v>
      </c>
      <c r="Q13" s="44">
        <v>0</v>
      </c>
      <c r="R13" s="47">
        <v>20</v>
      </c>
      <c r="S13" s="49">
        <v>20</v>
      </c>
      <c r="T13" s="47">
        <v>19</v>
      </c>
      <c r="U13" s="49">
        <v>317</v>
      </c>
      <c r="V13" s="44">
        <v>3</v>
      </c>
      <c r="W13" s="45">
        <v>17</v>
      </c>
      <c r="X13" s="44">
        <v>0</v>
      </c>
      <c r="Y13" s="44">
        <v>0</v>
      </c>
      <c r="Z13" s="49">
        <v>0</v>
      </c>
      <c r="AA13" s="45">
        <v>345.00000000000006</v>
      </c>
      <c r="AB13" s="45">
        <v>636.3000000000001</v>
      </c>
      <c r="AC13" s="47">
        <v>0</v>
      </c>
      <c r="AD13" s="45">
        <v>0</v>
      </c>
      <c r="AE13" s="44">
        <v>0</v>
      </c>
      <c r="AF13" s="44">
        <v>0</v>
      </c>
      <c r="AG13" s="49">
        <v>0</v>
      </c>
      <c r="AH13" s="47">
        <v>0</v>
      </c>
      <c r="AI13" s="47">
        <v>0</v>
      </c>
      <c r="AJ13" s="47">
        <v>0</v>
      </c>
      <c r="AK13" s="47">
        <v>0</v>
      </c>
      <c r="AL13" s="47">
        <v>0</v>
      </c>
    </row>
    <row r="14" spans="1:38" ht="11.25" customHeight="1">
      <c r="A14" s="32" t="s">
        <v>65</v>
      </c>
      <c r="B14" s="33" t="s">
        <v>66</v>
      </c>
      <c r="C14" s="34" t="s">
        <v>67</v>
      </c>
      <c r="D14" s="35">
        <v>1</v>
      </c>
      <c r="E14" s="35"/>
      <c r="F14" s="46">
        <v>343</v>
      </c>
      <c r="G14" s="44"/>
      <c r="H14" s="45"/>
      <c r="I14" s="47">
        <v>5</v>
      </c>
      <c r="J14" s="45">
        <v>4.8</v>
      </c>
      <c r="K14" s="48">
        <v>169991.97</v>
      </c>
      <c r="L14" s="48">
        <v>9251.7</v>
      </c>
      <c r="M14" s="41">
        <v>4664.04</v>
      </c>
      <c r="N14" s="41">
        <v>100000</v>
      </c>
      <c r="O14" s="41">
        <v>93543.25</v>
      </c>
      <c r="P14" s="44"/>
      <c r="Q14" s="44"/>
      <c r="R14" s="47">
        <v>21</v>
      </c>
      <c r="S14" s="49">
        <v>26</v>
      </c>
      <c r="T14" s="47">
        <v>6</v>
      </c>
      <c r="U14" s="49">
        <v>195</v>
      </c>
      <c r="V14" s="44">
        <v>7</v>
      </c>
      <c r="W14" s="45">
        <v>141</v>
      </c>
      <c r="X14" s="44"/>
      <c r="Y14" s="44"/>
      <c r="Z14" s="49"/>
      <c r="AA14" s="45">
        <v>348</v>
      </c>
      <c r="AB14" s="45">
        <v>658</v>
      </c>
      <c r="AC14" s="47">
        <v>0</v>
      </c>
      <c r="AD14" s="45">
        <v>0</v>
      </c>
      <c r="AE14" s="44"/>
      <c r="AF14" s="44"/>
      <c r="AG14" s="49"/>
      <c r="AH14" s="47">
        <v>1</v>
      </c>
      <c r="AI14" s="47">
        <v>900</v>
      </c>
      <c r="AJ14" s="47">
        <v>0</v>
      </c>
      <c r="AK14" s="47">
        <v>0</v>
      </c>
      <c r="AL14" s="47">
        <v>0</v>
      </c>
    </row>
    <row r="15" spans="1:38" ht="11.25" customHeight="1">
      <c r="A15" s="32" t="s">
        <v>33</v>
      </c>
      <c r="B15" s="33" t="s">
        <v>68</v>
      </c>
      <c r="C15" s="34" t="s">
        <v>69</v>
      </c>
      <c r="D15" s="35"/>
      <c r="E15" s="35"/>
      <c r="F15" s="46">
        <v>533</v>
      </c>
      <c r="G15" s="44"/>
      <c r="H15" s="45"/>
      <c r="I15" s="47"/>
      <c r="J15" s="45"/>
      <c r="K15" s="48"/>
      <c r="L15" s="48"/>
      <c r="M15" s="41"/>
      <c r="N15" s="41"/>
      <c r="O15" s="41"/>
      <c r="P15" s="44"/>
      <c r="Q15" s="44"/>
      <c r="R15" s="47"/>
      <c r="S15" s="49"/>
      <c r="T15" s="47"/>
      <c r="U15" s="49"/>
      <c r="V15" s="44"/>
      <c r="W15" s="45"/>
      <c r="X15" s="44"/>
      <c r="Y15" s="44"/>
      <c r="Z15" s="49"/>
      <c r="AA15" s="45"/>
      <c r="AB15" s="45"/>
      <c r="AC15" s="47"/>
      <c r="AD15" s="45"/>
      <c r="AE15" s="44"/>
      <c r="AF15" s="44"/>
      <c r="AG15" s="49"/>
      <c r="AH15" s="47"/>
      <c r="AI15" s="47"/>
      <c r="AJ15" s="47"/>
      <c r="AK15" s="47"/>
      <c r="AL15" s="47"/>
    </row>
    <row r="16" spans="1:38" ht="11.25" customHeight="1">
      <c r="A16" s="32" t="s">
        <v>58</v>
      </c>
      <c r="B16" s="33" t="s">
        <v>70</v>
      </c>
      <c r="C16" s="34" t="s">
        <v>71</v>
      </c>
      <c r="D16" s="35">
        <v>1</v>
      </c>
      <c r="E16" s="35"/>
      <c r="F16" s="46">
        <v>544</v>
      </c>
      <c r="G16" s="44"/>
      <c r="H16" s="45"/>
      <c r="I16" s="47">
        <v>1</v>
      </c>
      <c r="J16" s="45">
        <v>1</v>
      </c>
      <c r="K16" s="48">
        <v>30199.93</v>
      </c>
      <c r="L16" s="48">
        <v>33864.82</v>
      </c>
      <c r="M16" s="41">
        <v>950</v>
      </c>
      <c r="N16" s="41">
        <v>0</v>
      </c>
      <c r="O16" s="41">
        <v>25294</v>
      </c>
      <c r="P16" s="44">
        <v>0</v>
      </c>
      <c r="Q16" s="44">
        <v>0</v>
      </c>
      <c r="R16" s="47">
        <v>11</v>
      </c>
      <c r="S16" s="49">
        <v>5.5</v>
      </c>
      <c r="T16" s="47">
        <v>10</v>
      </c>
      <c r="U16" s="49">
        <v>133</v>
      </c>
      <c r="V16" s="44">
        <v>0</v>
      </c>
      <c r="W16" s="45">
        <v>0</v>
      </c>
      <c r="X16" s="44">
        <v>0</v>
      </c>
      <c r="Y16" s="44">
        <v>0</v>
      </c>
      <c r="Z16" s="49">
        <v>0</v>
      </c>
      <c r="AA16" s="45">
        <v>91.7</v>
      </c>
      <c r="AB16" s="45">
        <v>264.5</v>
      </c>
      <c r="AC16" s="47">
        <v>0</v>
      </c>
      <c r="AD16" s="45">
        <v>0</v>
      </c>
      <c r="AE16" s="44">
        <v>0</v>
      </c>
      <c r="AF16" s="44">
        <v>0</v>
      </c>
      <c r="AG16" s="49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</row>
    <row r="17" spans="1:38" ht="11.25" customHeight="1">
      <c r="A17" s="32" t="s">
        <v>52</v>
      </c>
      <c r="B17" s="33" t="s">
        <v>72</v>
      </c>
      <c r="C17" s="34" t="s">
        <v>73</v>
      </c>
      <c r="D17" s="35">
        <v>1</v>
      </c>
      <c r="E17" s="35"/>
      <c r="F17" s="46">
        <v>331</v>
      </c>
      <c r="G17" s="44"/>
      <c r="H17" s="45"/>
      <c r="I17" s="47">
        <v>3</v>
      </c>
      <c r="J17" s="45">
        <v>3</v>
      </c>
      <c r="K17" s="48" t="s">
        <v>64</v>
      </c>
      <c r="L17" s="48" t="s">
        <v>64</v>
      </c>
      <c r="M17" s="41" t="s">
        <v>64</v>
      </c>
      <c r="N17" s="41">
        <v>0</v>
      </c>
      <c r="O17" s="41" t="s">
        <v>64</v>
      </c>
      <c r="P17" s="44">
        <v>0</v>
      </c>
      <c r="Q17" s="44">
        <v>0</v>
      </c>
      <c r="R17" s="47">
        <v>17</v>
      </c>
      <c r="S17" s="49">
        <v>8.5</v>
      </c>
      <c r="T17" s="47">
        <v>18</v>
      </c>
      <c r="U17" s="49">
        <v>238</v>
      </c>
      <c r="V17" s="44">
        <v>27</v>
      </c>
      <c r="W17" s="45">
        <v>0</v>
      </c>
      <c r="X17" s="44">
        <v>0</v>
      </c>
      <c r="Y17" s="44">
        <v>0</v>
      </c>
      <c r="Z17" s="49">
        <v>0</v>
      </c>
      <c r="AA17" s="45">
        <v>406.47</v>
      </c>
      <c r="AB17" s="45" t="s">
        <v>64</v>
      </c>
      <c r="AC17" s="47" t="s">
        <v>64</v>
      </c>
      <c r="AD17" s="45" t="s">
        <v>64</v>
      </c>
      <c r="AE17" s="44">
        <v>0</v>
      </c>
      <c r="AF17" s="44">
        <v>0</v>
      </c>
      <c r="AG17" s="49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</row>
    <row r="18" spans="1:38" ht="11.25" customHeight="1">
      <c r="A18" s="32" t="s">
        <v>33</v>
      </c>
      <c r="B18" s="33" t="s">
        <v>74</v>
      </c>
      <c r="C18" s="34" t="s">
        <v>75</v>
      </c>
      <c r="D18" s="35">
        <v>1</v>
      </c>
      <c r="E18" s="35"/>
      <c r="F18" s="46">
        <v>327</v>
      </c>
      <c r="G18" s="44"/>
      <c r="H18" s="45"/>
      <c r="I18" s="47">
        <v>1</v>
      </c>
      <c r="J18" s="45">
        <v>0.6</v>
      </c>
      <c r="K18" s="48">
        <v>31979.66</v>
      </c>
      <c r="L18" s="48">
        <v>4597.45</v>
      </c>
      <c r="M18" s="41">
        <v>1840.64</v>
      </c>
      <c r="N18" s="41">
        <v>0</v>
      </c>
      <c r="O18" s="41">
        <v>23243</v>
      </c>
      <c r="P18" s="44">
        <v>0</v>
      </c>
      <c r="Q18" s="44">
        <v>0</v>
      </c>
      <c r="R18" s="47">
        <v>8</v>
      </c>
      <c r="S18" s="49">
        <v>4</v>
      </c>
      <c r="T18" s="47">
        <v>17</v>
      </c>
      <c r="U18" s="49">
        <v>93.5</v>
      </c>
      <c r="V18" s="44">
        <v>0</v>
      </c>
      <c r="W18" s="45">
        <v>0</v>
      </c>
      <c r="X18" s="44">
        <v>0</v>
      </c>
      <c r="Y18" s="44">
        <v>0</v>
      </c>
      <c r="Z18" s="49">
        <v>0</v>
      </c>
      <c r="AA18" s="45">
        <v>63.45</v>
      </c>
      <c r="AB18" s="45">
        <v>0</v>
      </c>
      <c r="AC18" s="47">
        <v>0</v>
      </c>
      <c r="AD18" s="45">
        <v>0</v>
      </c>
      <c r="AE18" s="44">
        <v>0</v>
      </c>
      <c r="AF18" s="44">
        <v>0</v>
      </c>
      <c r="AG18" s="49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</row>
    <row r="19" spans="1:38" ht="11.25" customHeight="1">
      <c r="A19" s="32" t="s">
        <v>76</v>
      </c>
      <c r="B19" s="33" t="s">
        <v>77</v>
      </c>
      <c r="C19" s="34" t="s">
        <v>78</v>
      </c>
      <c r="D19" s="35">
        <v>1</v>
      </c>
      <c r="E19" s="35"/>
      <c r="F19" s="46">
        <v>221</v>
      </c>
      <c r="G19" s="44"/>
      <c r="H19" s="45"/>
      <c r="I19" s="47">
        <v>7</v>
      </c>
      <c r="J19" s="45">
        <v>7</v>
      </c>
      <c r="K19" s="48">
        <v>210328.47</v>
      </c>
      <c r="L19" s="48">
        <v>43958.79</v>
      </c>
      <c r="M19" s="41">
        <v>2259.5</v>
      </c>
      <c r="N19" s="41">
        <v>23884.98</v>
      </c>
      <c r="O19" s="41">
        <v>224527.49</v>
      </c>
      <c r="P19" s="44">
        <v>0</v>
      </c>
      <c r="Q19" s="44">
        <v>0</v>
      </c>
      <c r="R19" s="47">
        <v>15</v>
      </c>
      <c r="S19" s="49">
        <v>16</v>
      </c>
      <c r="T19" s="47">
        <v>19</v>
      </c>
      <c r="U19" s="49">
        <v>902.5</v>
      </c>
      <c r="V19" s="44">
        <v>34</v>
      </c>
      <c r="W19" s="45">
        <v>512</v>
      </c>
      <c r="X19" s="44">
        <v>0</v>
      </c>
      <c r="Y19" s="44">
        <v>0</v>
      </c>
      <c r="Z19" s="49">
        <v>0</v>
      </c>
      <c r="AA19" s="45">
        <v>489.97</v>
      </c>
      <c r="AB19" s="45">
        <v>1951.9700000000003</v>
      </c>
      <c r="AC19" s="47">
        <v>0</v>
      </c>
      <c r="AD19" s="45">
        <v>0</v>
      </c>
      <c r="AE19" s="44">
        <v>0</v>
      </c>
      <c r="AF19" s="44">
        <v>0</v>
      </c>
      <c r="AG19" s="49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</row>
    <row r="20" spans="1:38" ht="11.25" customHeight="1">
      <c r="A20" s="32"/>
      <c r="B20" s="33" t="s">
        <v>79</v>
      </c>
      <c r="C20" s="34" t="s">
        <v>80</v>
      </c>
      <c r="D20" s="35">
        <v>1</v>
      </c>
      <c r="E20" s="35"/>
      <c r="F20" s="46">
        <v>185</v>
      </c>
      <c r="G20" s="44"/>
      <c r="H20" s="45"/>
      <c r="I20" s="47">
        <v>1</v>
      </c>
      <c r="J20" s="45">
        <v>1</v>
      </c>
      <c r="K20" s="48" t="s">
        <v>81</v>
      </c>
      <c r="L20" s="48">
        <v>30405.02</v>
      </c>
      <c r="M20" s="41">
        <v>0</v>
      </c>
      <c r="N20" s="41">
        <v>0</v>
      </c>
      <c r="O20" s="41">
        <v>34616.56</v>
      </c>
      <c r="P20" s="44"/>
      <c r="Q20" s="44"/>
      <c r="R20" s="47">
        <v>3</v>
      </c>
      <c r="S20" s="49">
        <v>3</v>
      </c>
      <c r="T20" s="47">
        <v>12</v>
      </c>
      <c r="U20" s="49">
        <v>160</v>
      </c>
      <c r="V20" s="44">
        <v>0</v>
      </c>
      <c r="W20" s="45">
        <v>0</v>
      </c>
      <c r="X20" s="44"/>
      <c r="Y20" s="44"/>
      <c r="Z20" s="49"/>
      <c r="AA20" s="45">
        <v>27</v>
      </c>
      <c r="AB20" s="45">
        <v>0</v>
      </c>
      <c r="AC20" s="47">
        <v>0</v>
      </c>
      <c r="AD20" s="45">
        <v>0</v>
      </c>
      <c r="AE20" s="44"/>
      <c r="AF20" s="44"/>
      <c r="AG20" s="49"/>
      <c r="AH20" s="47">
        <v>0</v>
      </c>
      <c r="AI20" s="47">
        <v>0</v>
      </c>
      <c r="AJ20" s="47">
        <v>0</v>
      </c>
      <c r="AK20" s="47">
        <v>0</v>
      </c>
      <c r="AL20" s="47">
        <v>0</v>
      </c>
    </row>
    <row r="21" spans="1:38" ht="11.25" customHeight="1">
      <c r="A21" s="32" t="s">
        <v>82</v>
      </c>
      <c r="B21" s="33" t="s">
        <v>83</v>
      </c>
      <c r="C21" s="34" t="s">
        <v>84</v>
      </c>
      <c r="D21" s="35">
        <v>1</v>
      </c>
      <c r="E21" s="35"/>
      <c r="F21" s="46">
        <v>601</v>
      </c>
      <c r="G21" s="44"/>
      <c r="H21" s="45"/>
      <c r="I21" s="47">
        <v>1</v>
      </c>
      <c r="J21" s="45">
        <v>1</v>
      </c>
      <c r="K21" s="48">
        <v>38210.55</v>
      </c>
      <c r="L21" s="48">
        <v>6256.76</v>
      </c>
      <c r="M21" s="41">
        <v>0</v>
      </c>
      <c r="N21" s="41">
        <v>0</v>
      </c>
      <c r="O21" s="41">
        <v>37794.07</v>
      </c>
      <c r="P21" s="44">
        <v>0</v>
      </c>
      <c r="Q21" s="44">
        <v>0</v>
      </c>
      <c r="R21" s="47">
        <v>9</v>
      </c>
      <c r="S21" s="49">
        <v>295</v>
      </c>
      <c r="T21" s="47">
        <v>6</v>
      </c>
      <c r="U21" s="49">
        <v>208</v>
      </c>
      <c r="V21" s="44">
        <v>0</v>
      </c>
      <c r="W21" s="45">
        <v>0</v>
      </c>
      <c r="X21" s="44">
        <v>0</v>
      </c>
      <c r="Y21" s="44">
        <v>0</v>
      </c>
      <c r="Z21" s="49">
        <v>0</v>
      </c>
      <c r="AA21" s="45">
        <v>144.5</v>
      </c>
      <c r="AB21" s="45">
        <v>723.5</v>
      </c>
      <c r="AC21" s="47">
        <v>0</v>
      </c>
      <c r="AD21" s="45">
        <v>0</v>
      </c>
      <c r="AE21" s="44">
        <v>0</v>
      </c>
      <c r="AF21" s="44">
        <v>0</v>
      </c>
      <c r="AG21" s="49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</row>
    <row r="22" spans="1:38" ht="11.25" customHeight="1">
      <c r="A22" s="32" t="s">
        <v>36</v>
      </c>
      <c r="B22" s="33" t="s">
        <v>85</v>
      </c>
      <c r="C22" s="34" t="s">
        <v>86</v>
      </c>
      <c r="D22" s="35">
        <v>1</v>
      </c>
      <c r="E22" s="35"/>
      <c r="F22" s="46">
        <v>693</v>
      </c>
      <c r="G22" s="44"/>
      <c r="H22" s="45"/>
      <c r="I22" s="47">
        <v>4</v>
      </c>
      <c r="J22" s="45">
        <v>3.1500000000000004</v>
      </c>
      <c r="K22" s="48">
        <v>115339</v>
      </c>
      <c r="L22" s="48">
        <v>150677.13</v>
      </c>
      <c r="M22" s="41">
        <v>0</v>
      </c>
      <c r="N22" s="41">
        <v>0</v>
      </c>
      <c r="O22" s="41">
        <v>174564.98</v>
      </c>
      <c r="P22" s="44">
        <v>0</v>
      </c>
      <c r="Q22" s="44">
        <v>0</v>
      </c>
      <c r="R22" s="47">
        <v>5</v>
      </c>
      <c r="S22" s="49">
        <v>2.5</v>
      </c>
      <c r="T22" s="47">
        <v>10</v>
      </c>
      <c r="U22" s="49">
        <v>508</v>
      </c>
      <c r="V22" s="44">
        <v>9</v>
      </c>
      <c r="W22" s="45">
        <v>82</v>
      </c>
      <c r="X22" s="44">
        <v>0</v>
      </c>
      <c r="Y22" s="44">
        <v>0</v>
      </c>
      <c r="Z22" s="49">
        <v>0</v>
      </c>
      <c r="AA22" s="45">
        <v>258.81</v>
      </c>
      <c r="AB22" s="45">
        <v>769.36</v>
      </c>
      <c r="AC22" s="47">
        <v>0</v>
      </c>
      <c r="AD22" s="45">
        <v>0</v>
      </c>
      <c r="AE22" s="44">
        <v>0</v>
      </c>
      <c r="AF22" s="44">
        <v>0</v>
      </c>
      <c r="AG22" s="49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30</v>
      </c>
    </row>
    <row r="23" spans="1:38" ht="11.25" customHeight="1">
      <c r="A23" s="32" t="s">
        <v>87</v>
      </c>
      <c r="B23" s="33" t="s">
        <v>88</v>
      </c>
      <c r="C23" s="34" t="s">
        <v>89</v>
      </c>
      <c r="D23" s="35">
        <v>1</v>
      </c>
      <c r="E23" s="35"/>
      <c r="F23" s="46">
        <v>650</v>
      </c>
      <c r="G23" s="44"/>
      <c r="H23" s="45"/>
      <c r="I23" s="47">
        <v>5</v>
      </c>
      <c r="J23" s="45">
        <v>5</v>
      </c>
      <c r="K23" s="48">
        <v>165927.98</v>
      </c>
      <c r="L23" s="48">
        <v>670.64</v>
      </c>
      <c r="M23" s="41">
        <v>3030</v>
      </c>
      <c r="N23" s="41">
        <v>0</v>
      </c>
      <c r="O23" s="41">
        <v>150358</v>
      </c>
      <c r="P23" s="44">
        <v>0</v>
      </c>
      <c r="Q23" s="44">
        <v>0</v>
      </c>
      <c r="R23" s="47">
        <v>19</v>
      </c>
      <c r="S23" s="49">
        <v>25.5</v>
      </c>
      <c r="T23" s="47">
        <v>18</v>
      </c>
      <c r="U23" s="49">
        <v>559</v>
      </c>
      <c r="V23" s="44">
        <v>0</v>
      </c>
      <c r="W23" s="45">
        <v>0</v>
      </c>
      <c r="X23" s="44">
        <v>0</v>
      </c>
      <c r="Y23" s="44">
        <v>0</v>
      </c>
      <c r="Z23" s="49">
        <v>0</v>
      </c>
      <c r="AA23" s="45">
        <v>1169.1799999999996</v>
      </c>
      <c r="AB23" s="45">
        <v>516</v>
      </c>
      <c r="AC23" s="47">
        <v>0</v>
      </c>
      <c r="AD23" s="45">
        <v>437</v>
      </c>
      <c r="AE23" s="44">
        <v>0</v>
      </c>
      <c r="AF23" s="44">
        <v>0</v>
      </c>
      <c r="AG23" s="49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</row>
    <row r="24" spans="1:38" ht="11.25" customHeight="1">
      <c r="A24" s="32" t="s">
        <v>90</v>
      </c>
      <c r="B24" s="33" t="s">
        <v>91</v>
      </c>
      <c r="C24" s="34" t="s">
        <v>92</v>
      </c>
      <c r="D24" s="35">
        <v>1</v>
      </c>
      <c r="E24" s="35"/>
      <c r="F24" s="46">
        <v>470</v>
      </c>
      <c r="G24" s="44"/>
      <c r="H24" s="45"/>
      <c r="I24" s="47">
        <v>2</v>
      </c>
      <c r="J24" s="45">
        <v>2</v>
      </c>
      <c r="K24" s="48">
        <v>104521</v>
      </c>
      <c r="L24" s="48">
        <v>41712</v>
      </c>
      <c r="M24" s="41">
        <v>721</v>
      </c>
      <c r="N24" s="41">
        <v>0</v>
      </c>
      <c r="O24" s="41">
        <v>60053</v>
      </c>
      <c r="P24" s="44"/>
      <c r="Q24" s="44"/>
      <c r="R24" s="47">
        <v>11</v>
      </c>
      <c r="S24" s="49">
        <v>6.5</v>
      </c>
      <c r="T24" s="47">
        <v>5</v>
      </c>
      <c r="U24" s="49">
        <v>241</v>
      </c>
      <c r="V24" s="44">
        <v>5</v>
      </c>
      <c r="W24" s="45">
        <v>98.5</v>
      </c>
      <c r="X24" s="44"/>
      <c r="Y24" s="44"/>
      <c r="Z24" s="49"/>
      <c r="AA24" s="45">
        <v>104.15</v>
      </c>
      <c r="AB24" s="45">
        <v>219.7</v>
      </c>
      <c r="AC24" s="47">
        <v>0</v>
      </c>
      <c r="AD24" s="45">
        <v>0</v>
      </c>
      <c r="AE24" s="44"/>
      <c r="AF24" s="44"/>
      <c r="AG24" s="49"/>
      <c r="AH24" s="47">
        <v>0</v>
      </c>
      <c r="AI24" s="47">
        <v>0</v>
      </c>
      <c r="AJ24" s="47">
        <v>0</v>
      </c>
      <c r="AK24" s="47">
        <v>0</v>
      </c>
      <c r="AL24" s="47">
        <v>0</v>
      </c>
    </row>
    <row r="25" spans="1:38" ht="11.25" customHeight="1">
      <c r="A25" s="32" t="s">
        <v>52</v>
      </c>
      <c r="B25" s="33" t="s">
        <v>93</v>
      </c>
      <c r="C25" s="34" t="s">
        <v>94</v>
      </c>
      <c r="D25" s="35">
        <v>1</v>
      </c>
      <c r="E25" s="35"/>
      <c r="F25" s="46">
        <v>547</v>
      </c>
      <c r="G25" s="44"/>
      <c r="H25" s="45"/>
      <c r="I25" s="47">
        <v>2</v>
      </c>
      <c r="J25" s="45">
        <v>2</v>
      </c>
      <c r="K25" s="48">
        <v>60215</v>
      </c>
      <c r="L25" s="48">
        <v>11130</v>
      </c>
      <c r="M25" s="41">
        <v>0</v>
      </c>
      <c r="N25" s="41">
        <v>0</v>
      </c>
      <c r="O25" s="41">
        <v>60608</v>
      </c>
      <c r="P25" s="44">
        <v>0</v>
      </c>
      <c r="Q25" s="44">
        <v>0</v>
      </c>
      <c r="R25" s="47">
        <v>9</v>
      </c>
      <c r="S25" s="49">
        <v>211</v>
      </c>
      <c r="T25" s="47">
        <v>13</v>
      </c>
      <c r="U25" s="49">
        <v>338</v>
      </c>
      <c r="V25" s="44">
        <v>4</v>
      </c>
      <c r="W25" s="45">
        <v>16</v>
      </c>
      <c r="X25" s="44">
        <v>0</v>
      </c>
      <c r="Y25" s="44">
        <v>0</v>
      </c>
      <c r="Z25" s="49">
        <v>0</v>
      </c>
      <c r="AA25" s="45">
        <v>216.23</v>
      </c>
      <c r="AB25" s="45">
        <v>144.59</v>
      </c>
      <c r="AC25" s="47">
        <v>0</v>
      </c>
      <c r="AD25" s="45">
        <v>0</v>
      </c>
      <c r="AE25" s="44">
        <v>0</v>
      </c>
      <c r="AF25" s="44">
        <v>0</v>
      </c>
      <c r="AG25" s="49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</row>
    <row r="26" spans="1:38" ht="11.25" customHeight="1">
      <c r="A26" s="32" t="s">
        <v>95</v>
      </c>
      <c r="B26" s="33" t="s">
        <v>96</v>
      </c>
      <c r="C26" s="34" t="s">
        <v>97</v>
      </c>
      <c r="D26" s="35">
        <v>1</v>
      </c>
      <c r="E26" s="35"/>
      <c r="F26" s="46">
        <v>474</v>
      </c>
      <c r="G26" s="44"/>
      <c r="H26" s="45"/>
      <c r="I26" s="47">
        <v>1</v>
      </c>
      <c r="J26" s="45">
        <v>1</v>
      </c>
      <c r="K26" s="48">
        <v>23478.31</v>
      </c>
      <c r="L26" s="48">
        <v>4524.139999999999</v>
      </c>
      <c r="M26" s="41">
        <v>0</v>
      </c>
      <c r="N26" s="41">
        <v>0</v>
      </c>
      <c r="O26" s="41">
        <v>34287.6</v>
      </c>
      <c r="P26" s="44"/>
      <c r="Q26" s="44"/>
      <c r="R26" s="47">
        <v>18</v>
      </c>
      <c r="S26" s="49">
        <v>203</v>
      </c>
      <c r="T26" s="47">
        <v>13</v>
      </c>
      <c r="U26" s="49">
        <v>142</v>
      </c>
      <c r="V26" s="44">
        <v>0</v>
      </c>
      <c r="W26" s="45">
        <v>0</v>
      </c>
      <c r="X26" s="44"/>
      <c r="Y26" s="44"/>
      <c r="Z26" s="49"/>
      <c r="AA26" s="45">
        <v>106.9</v>
      </c>
      <c r="AB26" s="45">
        <v>605.5</v>
      </c>
      <c r="AC26" s="47">
        <v>0</v>
      </c>
      <c r="AD26" s="45">
        <v>0</v>
      </c>
      <c r="AE26" s="44"/>
      <c r="AF26" s="44"/>
      <c r="AG26" s="49"/>
      <c r="AH26" s="47">
        <v>0</v>
      </c>
      <c r="AI26" s="47">
        <v>0</v>
      </c>
      <c r="AJ26" s="47">
        <v>0</v>
      </c>
      <c r="AK26" s="47">
        <v>0</v>
      </c>
      <c r="AL26" s="47">
        <v>0</v>
      </c>
    </row>
    <row r="27" spans="1:38" ht="11.25" customHeight="1">
      <c r="A27" s="32" t="s">
        <v>98</v>
      </c>
      <c r="B27" s="33" t="s">
        <v>99</v>
      </c>
      <c r="C27" s="34" t="s">
        <v>100</v>
      </c>
      <c r="D27" s="35">
        <v>1</v>
      </c>
      <c r="E27" s="35"/>
      <c r="F27" s="46">
        <v>527</v>
      </c>
      <c r="G27" s="44"/>
      <c r="H27" s="45"/>
      <c r="I27" s="47">
        <v>4</v>
      </c>
      <c r="J27" s="45">
        <v>3.7</v>
      </c>
      <c r="K27" s="48">
        <v>120029.73</v>
      </c>
      <c r="L27" s="48">
        <v>36164.57</v>
      </c>
      <c r="M27" s="41">
        <v>4150.24</v>
      </c>
      <c r="N27" s="41">
        <v>0</v>
      </c>
      <c r="O27" s="41">
        <v>168740.3</v>
      </c>
      <c r="P27" s="44"/>
      <c r="Q27" s="44"/>
      <c r="R27" s="47">
        <v>12</v>
      </c>
      <c r="S27" s="49">
        <v>6.5</v>
      </c>
      <c r="T27" s="47">
        <v>27</v>
      </c>
      <c r="U27" s="49">
        <v>332.5</v>
      </c>
      <c r="V27" s="44">
        <v>16</v>
      </c>
      <c r="W27" s="45">
        <v>130.5</v>
      </c>
      <c r="X27" s="44"/>
      <c r="Y27" s="44"/>
      <c r="Z27" s="49"/>
      <c r="AA27" s="45">
        <v>345.9</v>
      </c>
      <c r="AB27" s="45">
        <v>833.4999999999998</v>
      </c>
      <c r="AC27" s="47">
        <v>0</v>
      </c>
      <c r="AD27" s="45">
        <v>0</v>
      </c>
      <c r="AE27" s="44"/>
      <c r="AF27" s="44"/>
      <c r="AG27" s="49"/>
      <c r="AH27" s="47">
        <v>0</v>
      </c>
      <c r="AI27" s="47">
        <v>0</v>
      </c>
      <c r="AJ27" s="47">
        <v>0</v>
      </c>
      <c r="AK27" s="47">
        <v>0</v>
      </c>
      <c r="AL27" s="47">
        <v>0</v>
      </c>
    </row>
    <row r="28" spans="1:38" ht="11.25" customHeight="1">
      <c r="A28" s="32" t="s">
        <v>98</v>
      </c>
      <c r="B28" s="33" t="s">
        <v>101</v>
      </c>
      <c r="C28" s="34" t="s">
        <v>102</v>
      </c>
      <c r="D28" s="35">
        <v>1</v>
      </c>
      <c r="E28" s="35"/>
      <c r="F28" s="46">
        <v>377</v>
      </c>
      <c r="G28" s="44"/>
      <c r="H28" s="45"/>
      <c r="I28" s="47">
        <v>3</v>
      </c>
      <c r="J28" s="45">
        <v>3</v>
      </c>
      <c r="K28" s="48" t="s">
        <v>64</v>
      </c>
      <c r="L28" s="48" t="s">
        <v>64</v>
      </c>
      <c r="M28" s="41" t="s">
        <v>64</v>
      </c>
      <c r="N28" s="41" t="s">
        <v>64</v>
      </c>
      <c r="O28" s="41" t="s">
        <v>64</v>
      </c>
      <c r="P28" s="44"/>
      <c r="Q28" s="44"/>
      <c r="R28" s="47">
        <v>16</v>
      </c>
      <c r="S28" s="49">
        <v>8</v>
      </c>
      <c r="T28" s="47">
        <v>2</v>
      </c>
      <c r="U28" s="49">
        <v>10</v>
      </c>
      <c r="V28" s="44">
        <v>7</v>
      </c>
      <c r="W28" s="45">
        <v>41</v>
      </c>
      <c r="X28" s="44"/>
      <c r="Y28" s="44"/>
      <c r="Z28" s="49"/>
      <c r="AA28" s="45">
        <v>194.06</v>
      </c>
      <c r="AB28" s="45">
        <v>334.9</v>
      </c>
      <c r="AC28" s="47">
        <v>0</v>
      </c>
      <c r="AD28" s="45">
        <v>313</v>
      </c>
      <c r="AE28" s="44"/>
      <c r="AF28" s="44"/>
      <c r="AG28" s="49"/>
      <c r="AH28" s="47">
        <v>0</v>
      </c>
      <c r="AI28" s="47">
        <v>0</v>
      </c>
      <c r="AJ28" s="47">
        <v>0</v>
      </c>
      <c r="AK28" s="47">
        <v>0</v>
      </c>
      <c r="AL28" s="47">
        <v>0</v>
      </c>
    </row>
    <row r="29" spans="1:38" ht="11.25" customHeight="1">
      <c r="A29" s="32" t="s">
        <v>33</v>
      </c>
      <c r="B29" s="33" t="s">
        <v>103</v>
      </c>
      <c r="C29" s="34" t="s">
        <v>104</v>
      </c>
      <c r="D29" s="35">
        <v>1</v>
      </c>
      <c r="E29" s="35"/>
      <c r="F29" s="46">
        <v>293</v>
      </c>
      <c r="G29" s="44"/>
      <c r="H29" s="45"/>
      <c r="I29" s="47">
        <v>4</v>
      </c>
      <c r="J29" s="45">
        <v>2.96</v>
      </c>
      <c r="K29" s="48" t="s">
        <v>64</v>
      </c>
      <c r="L29" s="48" t="s">
        <v>64</v>
      </c>
      <c r="M29" s="41" t="s">
        <v>64</v>
      </c>
      <c r="N29" s="41">
        <v>0</v>
      </c>
      <c r="O29" s="41" t="s">
        <v>64</v>
      </c>
      <c r="P29" s="44">
        <v>0</v>
      </c>
      <c r="Q29" s="44">
        <v>0</v>
      </c>
      <c r="R29" s="47">
        <v>17</v>
      </c>
      <c r="S29" s="49">
        <v>8.5</v>
      </c>
      <c r="T29" s="47">
        <v>9</v>
      </c>
      <c r="U29" s="49">
        <v>159</v>
      </c>
      <c r="V29" s="44">
        <v>8</v>
      </c>
      <c r="W29" s="45">
        <v>130</v>
      </c>
      <c r="X29" s="44">
        <v>0</v>
      </c>
      <c r="Y29" s="44">
        <v>0</v>
      </c>
      <c r="Z29" s="49">
        <v>0</v>
      </c>
      <c r="AA29" s="45">
        <v>253.24999999999997</v>
      </c>
      <c r="AB29" s="45">
        <v>324.34</v>
      </c>
      <c r="AC29" s="47">
        <v>0</v>
      </c>
      <c r="AD29" s="45">
        <v>0</v>
      </c>
      <c r="AE29" s="44">
        <v>0</v>
      </c>
      <c r="AF29" s="44">
        <v>0</v>
      </c>
      <c r="AG29" s="49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</row>
    <row r="30" spans="1:38" ht="11.25" customHeight="1">
      <c r="A30" s="32" t="s">
        <v>46</v>
      </c>
      <c r="B30" s="33" t="s">
        <v>105</v>
      </c>
      <c r="C30" s="34" t="s">
        <v>106</v>
      </c>
      <c r="D30" s="35">
        <v>1</v>
      </c>
      <c r="E30" s="35"/>
      <c r="F30" s="46">
        <v>573</v>
      </c>
      <c r="G30" s="44"/>
      <c r="H30" s="45"/>
      <c r="I30" s="47">
        <v>4</v>
      </c>
      <c r="J30" s="45">
        <v>3.8</v>
      </c>
      <c r="K30" s="48">
        <v>142585.98</v>
      </c>
      <c r="L30" s="48">
        <v>19733.67</v>
      </c>
      <c r="M30" s="41">
        <v>0</v>
      </c>
      <c r="N30" s="41">
        <v>0</v>
      </c>
      <c r="O30" s="41">
        <v>155621.75</v>
      </c>
      <c r="P30" s="44">
        <v>0</v>
      </c>
      <c r="Q30" s="44">
        <v>0</v>
      </c>
      <c r="R30" s="47">
        <v>52</v>
      </c>
      <c r="S30" s="49">
        <v>14.75</v>
      </c>
      <c r="T30" s="47">
        <v>26</v>
      </c>
      <c r="U30" s="49">
        <v>398</v>
      </c>
      <c r="V30" s="44">
        <v>8</v>
      </c>
      <c r="W30" s="45">
        <v>34</v>
      </c>
      <c r="X30" s="44">
        <v>0</v>
      </c>
      <c r="Y30" s="44">
        <v>0</v>
      </c>
      <c r="Z30" s="49">
        <v>0</v>
      </c>
      <c r="AA30" s="45">
        <v>334.3699999999999</v>
      </c>
      <c r="AB30" s="45">
        <v>635.36</v>
      </c>
      <c r="AC30" s="47">
        <v>0</v>
      </c>
      <c r="AD30" s="45">
        <v>0</v>
      </c>
      <c r="AE30" s="44">
        <v>0</v>
      </c>
      <c r="AF30" s="44">
        <v>0</v>
      </c>
      <c r="AG30" s="49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</row>
    <row r="31" spans="1:38" ht="11.25" customHeight="1">
      <c r="A31" s="32" t="s">
        <v>33</v>
      </c>
      <c r="B31" s="33" t="s">
        <v>107</v>
      </c>
      <c r="C31" s="34" t="s">
        <v>108</v>
      </c>
      <c r="D31" s="35">
        <v>1</v>
      </c>
      <c r="E31" s="35"/>
      <c r="F31" s="46">
        <v>305</v>
      </c>
      <c r="G31" s="44"/>
      <c r="H31" s="45"/>
      <c r="I31" s="47">
        <v>6</v>
      </c>
      <c r="J31" s="45">
        <v>6</v>
      </c>
      <c r="K31" s="48" t="s">
        <v>64</v>
      </c>
      <c r="L31" s="48" t="s">
        <v>64</v>
      </c>
      <c r="M31" s="41" t="s">
        <v>64</v>
      </c>
      <c r="N31" s="41">
        <v>0</v>
      </c>
      <c r="O31" s="41" t="s">
        <v>64</v>
      </c>
      <c r="P31" s="44"/>
      <c r="Q31" s="44"/>
      <c r="R31" s="47">
        <v>5</v>
      </c>
      <c r="S31" s="49">
        <v>2.5</v>
      </c>
      <c r="T31" s="47">
        <v>28</v>
      </c>
      <c r="U31" s="49">
        <v>876.5</v>
      </c>
      <c r="V31" s="44">
        <v>5</v>
      </c>
      <c r="W31" s="45">
        <v>168</v>
      </c>
      <c r="X31" s="44"/>
      <c r="Y31" s="44"/>
      <c r="Z31" s="49"/>
      <c r="AA31" s="45">
        <v>475.50000000000006</v>
      </c>
      <c r="AB31" s="45">
        <v>746.4000000000001</v>
      </c>
      <c r="AC31" s="47">
        <v>0</v>
      </c>
      <c r="AD31" s="45">
        <v>0</v>
      </c>
      <c r="AE31" s="44"/>
      <c r="AF31" s="44"/>
      <c r="AG31" s="49"/>
      <c r="AH31" s="47">
        <v>0</v>
      </c>
      <c r="AI31" s="47">
        <v>50</v>
      </c>
      <c r="AJ31" s="47">
        <v>0</v>
      </c>
      <c r="AK31" s="47">
        <v>0</v>
      </c>
      <c r="AL31" s="47">
        <v>0</v>
      </c>
    </row>
    <row r="32" spans="1:38" ht="11.25" customHeight="1">
      <c r="A32" s="32" t="s">
        <v>33</v>
      </c>
      <c r="B32" s="33" t="s">
        <v>109</v>
      </c>
      <c r="C32" s="34" t="s">
        <v>110</v>
      </c>
      <c r="D32" s="35"/>
      <c r="E32" s="35"/>
      <c r="F32" s="46">
        <v>294</v>
      </c>
      <c r="G32" s="44"/>
      <c r="H32" s="45"/>
      <c r="I32" s="47"/>
      <c r="J32" s="45"/>
      <c r="K32" s="48"/>
      <c r="L32" s="48"/>
      <c r="M32" s="41"/>
      <c r="N32" s="41"/>
      <c r="O32" s="41"/>
      <c r="P32" s="44"/>
      <c r="Q32" s="44"/>
      <c r="R32" s="47"/>
      <c r="S32" s="49"/>
      <c r="T32" s="47"/>
      <c r="U32" s="49"/>
      <c r="V32" s="44"/>
      <c r="W32" s="45"/>
      <c r="X32" s="44"/>
      <c r="Y32" s="44"/>
      <c r="Z32" s="49"/>
      <c r="AA32" s="45"/>
      <c r="AB32" s="45"/>
      <c r="AC32" s="47"/>
      <c r="AD32" s="45"/>
      <c r="AE32" s="44"/>
      <c r="AF32" s="44"/>
      <c r="AG32" s="49"/>
      <c r="AH32" s="47"/>
      <c r="AI32" s="47"/>
      <c r="AJ32" s="47"/>
      <c r="AK32" s="47"/>
      <c r="AL32" s="47"/>
    </row>
    <row r="33" spans="1:38" ht="11.25" customHeight="1">
      <c r="A33" s="32" t="s">
        <v>61</v>
      </c>
      <c r="B33" s="33" t="s">
        <v>111</v>
      </c>
      <c r="C33" s="34" t="s">
        <v>112</v>
      </c>
      <c r="D33" s="35">
        <v>1</v>
      </c>
      <c r="E33" s="35"/>
      <c r="F33" s="46">
        <v>745</v>
      </c>
      <c r="G33" s="44"/>
      <c r="H33" s="45"/>
      <c r="I33" s="47">
        <v>3</v>
      </c>
      <c r="J33" s="45">
        <v>3</v>
      </c>
      <c r="K33" s="48">
        <v>103200.81</v>
      </c>
      <c r="L33" s="48">
        <v>15498.71</v>
      </c>
      <c r="M33" s="41">
        <v>802.68</v>
      </c>
      <c r="N33" s="41">
        <v>0</v>
      </c>
      <c r="O33" s="41">
        <v>106585</v>
      </c>
      <c r="P33" s="44"/>
      <c r="Q33" s="44"/>
      <c r="R33" s="47">
        <v>4</v>
      </c>
      <c r="S33" s="49">
        <v>4</v>
      </c>
      <c r="T33" s="47">
        <v>6</v>
      </c>
      <c r="U33" s="49">
        <v>160</v>
      </c>
      <c r="V33" s="44">
        <v>11</v>
      </c>
      <c r="W33" s="45">
        <v>289</v>
      </c>
      <c r="X33" s="44"/>
      <c r="Y33" s="44"/>
      <c r="Z33" s="49"/>
      <c r="AA33" s="45">
        <v>248.35</v>
      </c>
      <c r="AB33" s="45">
        <v>790.4100000000001</v>
      </c>
      <c r="AC33" s="47">
        <v>0</v>
      </c>
      <c r="AD33" s="45">
        <v>0</v>
      </c>
      <c r="AE33" s="44"/>
      <c r="AF33" s="44"/>
      <c r="AG33" s="49"/>
      <c r="AH33" s="47">
        <v>0</v>
      </c>
      <c r="AI33" s="47">
        <v>0</v>
      </c>
      <c r="AJ33" s="47">
        <v>0</v>
      </c>
      <c r="AK33" s="47">
        <v>0</v>
      </c>
      <c r="AL33" s="47">
        <v>0</v>
      </c>
    </row>
    <row r="34" spans="1:38" ht="11.25" customHeight="1">
      <c r="A34" s="32" t="s">
        <v>113</v>
      </c>
      <c r="B34" s="33" t="s">
        <v>114</v>
      </c>
      <c r="C34" s="34" t="s">
        <v>115</v>
      </c>
      <c r="D34" s="35"/>
      <c r="E34" s="35"/>
      <c r="F34" s="46">
        <v>514</v>
      </c>
      <c r="G34" s="44"/>
      <c r="H34" s="45"/>
      <c r="I34" s="47"/>
      <c r="J34" s="45"/>
      <c r="K34" s="48"/>
      <c r="L34" s="48"/>
      <c r="M34" s="41"/>
      <c r="N34" s="41"/>
      <c r="O34" s="41"/>
      <c r="P34" s="44"/>
      <c r="Q34" s="44"/>
      <c r="R34" s="47"/>
      <c r="S34" s="49"/>
      <c r="T34" s="47"/>
      <c r="U34" s="49"/>
      <c r="V34" s="44"/>
      <c r="W34" s="45"/>
      <c r="X34" s="44"/>
      <c r="Y34" s="44"/>
      <c r="Z34" s="49"/>
      <c r="AA34" s="45"/>
      <c r="AB34" s="45"/>
      <c r="AC34" s="47"/>
      <c r="AD34" s="45"/>
      <c r="AE34" s="44"/>
      <c r="AF34" s="44"/>
      <c r="AG34" s="49"/>
      <c r="AH34" s="47"/>
      <c r="AI34" s="47"/>
      <c r="AJ34" s="47"/>
      <c r="AK34" s="47"/>
      <c r="AL34" s="47"/>
    </row>
    <row r="35" spans="1:38" ht="11.25" customHeight="1">
      <c r="A35" s="32" t="s">
        <v>113</v>
      </c>
      <c r="B35" s="33" t="s">
        <v>116</v>
      </c>
      <c r="C35" s="34" t="s">
        <v>117</v>
      </c>
      <c r="D35" s="35">
        <v>1</v>
      </c>
      <c r="E35" s="35"/>
      <c r="F35" s="46">
        <v>262</v>
      </c>
      <c r="G35" s="44"/>
      <c r="H35" s="45"/>
      <c r="I35" s="47">
        <v>15</v>
      </c>
      <c r="J35" s="45">
        <v>14.2</v>
      </c>
      <c r="K35" s="48">
        <v>462377</v>
      </c>
      <c r="L35" s="48">
        <v>69975</v>
      </c>
      <c r="M35" s="41">
        <v>0</v>
      </c>
      <c r="N35" s="41">
        <v>0</v>
      </c>
      <c r="O35" s="41">
        <v>560664</v>
      </c>
      <c r="P35" s="44"/>
      <c r="Q35" s="44"/>
      <c r="R35" s="47">
        <v>65</v>
      </c>
      <c r="S35" s="49">
        <v>55</v>
      </c>
      <c r="T35" s="47">
        <v>43</v>
      </c>
      <c r="U35" s="49">
        <v>1474.9625</v>
      </c>
      <c r="V35" s="44">
        <v>40</v>
      </c>
      <c r="W35" s="45">
        <v>1004.9375</v>
      </c>
      <c r="X35" s="44"/>
      <c r="Y35" s="44"/>
      <c r="Z35" s="49"/>
      <c r="AA35" s="45">
        <v>1090.5499999999997</v>
      </c>
      <c r="AB35" s="45">
        <v>1521.49</v>
      </c>
      <c r="AC35" s="47">
        <v>0</v>
      </c>
      <c r="AD35" s="45">
        <v>0</v>
      </c>
      <c r="AE35" s="44"/>
      <c r="AF35" s="44"/>
      <c r="AG35" s="49"/>
      <c r="AH35" s="47">
        <v>0</v>
      </c>
      <c r="AI35" s="47">
        <v>0</v>
      </c>
      <c r="AJ35" s="47">
        <v>0</v>
      </c>
      <c r="AK35" s="47">
        <v>0</v>
      </c>
      <c r="AL35" s="47">
        <v>0</v>
      </c>
    </row>
    <row r="36" spans="1:38" ht="11.25" customHeight="1">
      <c r="A36" s="32" t="s">
        <v>39</v>
      </c>
      <c r="B36" s="33" t="s">
        <v>118</v>
      </c>
      <c r="C36" s="34" t="s">
        <v>119</v>
      </c>
      <c r="D36" s="35">
        <v>1</v>
      </c>
      <c r="E36" s="35"/>
      <c r="F36" s="46">
        <v>153</v>
      </c>
      <c r="G36" s="44"/>
      <c r="H36" s="45"/>
      <c r="I36" s="47">
        <v>3</v>
      </c>
      <c r="J36" s="45">
        <v>3</v>
      </c>
      <c r="K36" s="48">
        <v>100823.36</v>
      </c>
      <c r="L36" s="48" t="s">
        <v>64</v>
      </c>
      <c r="M36" s="41" t="s">
        <v>64</v>
      </c>
      <c r="N36" s="41">
        <v>0</v>
      </c>
      <c r="O36" s="41">
        <v>43900</v>
      </c>
      <c r="P36" s="44"/>
      <c r="Q36" s="44"/>
      <c r="R36" s="47">
        <v>12</v>
      </c>
      <c r="S36" s="49">
        <v>9</v>
      </c>
      <c r="T36" s="47">
        <v>18</v>
      </c>
      <c r="U36" s="49">
        <v>274.5</v>
      </c>
      <c r="V36" s="44">
        <v>0</v>
      </c>
      <c r="W36" s="45">
        <v>0</v>
      </c>
      <c r="X36" s="44"/>
      <c r="Y36" s="44"/>
      <c r="Z36" s="49"/>
      <c r="AA36" s="45">
        <v>167</v>
      </c>
      <c r="AB36" s="45">
        <v>0</v>
      </c>
      <c r="AC36" s="47">
        <v>0</v>
      </c>
      <c r="AD36" s="45">
        <v>0</v>
      </c>
      <c r="AE36" s="44"/>
      <c r="AF36" s="44"/>
      <c r="AG36" s="49"/>
      <c r="AH36" s="47">
        <v>0</v>
      </c>
      <c r="AI36" s="47">
        <v>0</v>
      </c>
      <c r="AJ36" s="47">
        <v>0</v>
      </c>
      <c r="AK36" s="47">
        <v>0</v>
      </c>
      <c r="AL36" s="47">
        <v>0</v>
      </c>
    </row>
    <row r="37" spans="1:38" ht="11.25" customHeight="1">
      <c r="A37" s="32" t="s">
        <v>76</v>
      </c>
      <c r="B37" s="33" t="s">
        <v>120</v>
      </c>
      <c r="C37" s="34" t="s">
        <v>121</v>
      </c>
      <c r="D37" s="35">
        <v>1</v>
      </c>
      <c r="E37" s="35"/>
      <c r="F37" s="46">
        <v>282</v>
      </c>
      <c r="G37" s="44"/>
      <c r="H37" s="45"/>
      <c r="I37" s="47">
        <v>5</v>
      </c>
      <c r="J37" s="45">
        <v>3.4000000000000004</v>
      </c>
      <c r="K37" s="48">
        <v>158353</v>
      </c>
      <c r="L37" s="48">
        <v>34323</v>
      </c>
      <c r="M37" s="41">
        <v>0</v>
      </c>
      <c r="N37" s="41">
        <v>0</v>
      </c>
      <c r="O37" s="41">
        <v>91441.51</v>
      </c>
      <c r="P37" s="44">
        <v>0</v>
      </c>
      <c r="Q37" s="44">
        <v>0</v>
      </c>
      <c r="R37" s="47">
        <v>13</v>
      </c>
      <c r="S37" s="49">
        <v>6.5</v>
      </c>
      <c r="T37" s="47">
        <v>18</v>
      </c>
      <c r="U37" s="49">
        <v>611</v>
      </c>
      <c r="V37" s="44">
        <v>0</v>
      </c>
      <c r="W37" s="45">
        <v>0</v>
      </c>
      <c r="X37" s="44">
        <v>0</v>
      </c>
      <c r="Y37" s="44">
        <v>0</v>
      </c>
      <c r="Z37" s="49">
        <v>0</v>
      </c>
      <c r="AA37" s="45">
        <v>0</v>
      </c>
      <c r="AB37" s="45">
        <v>0</v>
      </c>
      <c r="AC37" s="47">
        <v>0</v>
      </c>
      <c r="AD37" s="45">
        <v>0</v>
      </c>
      <c r="AE37" s="44">
        <v>0</v>
      </c>
      <c r="AF37" s="44">
        <v>0</v>
      </c>
      <c r="AG37" s="49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</row>
    <row r="38" spans="1:38" ht="11.25" customHeight="1">
      <c r="A38" s="32" t="s">
        <v>122</v>
      </c>
      <c r="B38" s="33" t="s">
        <v>123</v>
      </c>
      <c r="C38" s="34" t="s">
        <v>124</v>
      </c>
      <c r="D38" s="35">
        <v>1</v>
      </c>
      <c r="E38" s="35"/>
      <c r="F38" s="46">
        <v>281</v>
      </c>
      <c r="G38" s="44"/>
      <c r="H38" s="45"/>
      <c r="I38" s="47">
        <v>2</v>
      </c>
      <c r="J38" s="45">
        <v>2</v>
      </c>
      <c r="K38" s="48">
        <v>52791.59</v>
      </c>
      <c r="L38" s="48">
        <v>97481.46</v>
      </c>
      <c r="M38" s="41">
        <v>2011.84</v>
      </c>
      <c r="N38" s="41">
        <v>0</v>
      </c>
      <c r="O38" s="41">
        <v>52680</v>
      </c>
      <c r="P38" s="44">
        <v>0</v>
      </c>
      <c r="Q38" s="44">
        <v>0</v>
      </c>
      <c r="R38" s="47">
        <v>11</v>
      </c>
      <c r="S38" s="49">
        <v>7.5</v>
      </c>
      <c r="T38" s="47">
        <v>15</v>
      </c>
      <c r="U38" s="49">
        <v>240</v>
      </c>
      <c r="V38" s="44">
        <v>7</v>
      </c>
      <c r="W38" s="45">
        <v>8</v>
      </c>
      <c r="X38" s="44">
        <v>0</v>
      </c>
      <c r="Y38" s="44">
        <v>0</v>
      </c>
      <c r="Z38" s="49">
        <v>0</v>
      </c>
      <c r="AA38" s="45">
        <v>283.54</v>
      </c>
      <c r="AB38" s="45">
        <v>91.07</v>
      </c>
      <c r="AC38" s="47">
        <v>0</v>
      </c>
      <c r="AD38" s="45">
        <v>0</v>
      </c>
      <c r="AE38" s="44">
        <v>0</v>
      </c>
      <c r="AF38" s="44">
        <v>0</v>
      </c>
      <c r="AG38" s="49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</row>
    <row r="39" spans="1:38" ht="11.25" customHeight="1">
      <c r="A39" s="32" t="s">
        <v>125</v>
      </c>
      <c r="B39" s="33" t="s">
        <v>126</v>
      </c>
      <c r="C39" s="34" t="s">
        <v>127</v>
      </c>
      <c r="D39" s="35">
        <v>1</v>
      </c>
      <c r="E39" s="35"/>
      <c r="F39" s="46">
        <v>515</v>
      </c>
      <c r="G39" s="44"/>
      <c r="H39" s="45"/>
      <c r="I39" s="47">
        <v>1</v>
      </c>
      <c r="J39" s="45">
        <v>1</v>
      </c>
      <c r="K39" s="48">
        <v>34345.64</v>
      </c>
      <c r="L39" s="48">
        <v>1237.14</v>
      </c>
      <c r="M39" s="41">
        <v>0</v>
      </c>
      <c r="N39" s="41">
        <v>0</v>
      </c>
      <c r="O39" s="41">
        <v>31350</v>
      </c>
      <c r="P39" s="44"/>
      <c r="Q39" s="44"/>
      <c r="R39" s="47">
        <v>27</v>
      </c>
      <c r="S39" s="49">
        <v>13.5</v>
      </c>
      <c r="T39" s="47">
        <v>9</v>
      </c>
      <c r="U39" s="49">
        <v>138.5</v>
      </c>
      <c r="V39" s="44">
        <v>0</v>
      </c>
      <c r="W39" s="45">
        <v>0</v>
      </c>
      <c r="X39" s="44"/>
      <c r="Y39" s="44"/>
      <c r="Z39" s="49"/>
      <c r="AA39" s="45">
        <v>222.34</v>
      </c>
      <c r="AB39" s="45">
        <v>66.53999999999999</v>
      </c>
      <c r="AC39" s="47">
        <v>0</v>
      </c>
      <c r="AD39" s="45">
        <v>0</v>
      </c>
      <c r="AE39" s="44"/>
      <c r="AF39" s="44"/>
      <c r="AG39" s="49"/>
      <c r="AH39" s="47">
        <v>0</v>
      </c>
      <c r="AI39" s="47">
        <v>0</v>
      </c>
      <c r="AJ39" s="47">
        <v>0</v>
      </c>
      <c r="AK39" s="47">
        <v>0</v>
      </c>
      <c r="AL39" s="47">
        <v>0</v>
      </c>
    </row>
    <row r="40" spans="1:38" s="59" customFormat="1" ht="13.5">
      <c r="A40" s="50"/>
      <c r="B40" s="51"/>
      <c r="C40" s="52" t="s">
        <v>128</v>
      </c>
      <c r="D40" s="53">
        <f>SUM(D3:D39)</f>
        <v>33</v>
      </c>
      <c r="E40" s="53">
        <f>SUM(E3:E39)</f>
        <v>0</v>
      </c>
      <c r="F40" s="54">
        <f>SUM(F3:F39)</f>
        <v>15437</v>
      </c>
      <c r="G40" s="55"/>
      <c r="H40" s="55"/>
      <c r="I40" s="56">
        <f aca="true" t="shared" si="0" ref="I40:O40">SUM(I3:I39)</f>
        <v>117</v>
      </c>
      <c r="J40" s="57">
        <f t="shared" si="0"/>
        <v>104.77</v>
      </c>
      <c r="K40" s="58">
        <f t="shared" si="0"/>
        <v>3078143.403</v>
      </c>
      <c r="L40" s="58">
        <f t="shared" si="0"/>
        <v>777084.37</v>
      </c>
      <c r="M40" s="58">
        <f t="shared" si="0"/>
        <v>26919.719999999998</v>
      </c>
      <c r="N40" s="58">
        <f t="shared" si="0"/>
        <v>127884.98</v>
      </c>
      <c r="O40" s="58">
        <f t="shared" si="0"/>
        <v>3027095.61</v>
      </c>
      <c r="P40" s="55"/>
      <c r="Q40" s="55"/>
      <c r="R40" s="56">
        <f aca="true" t="shared" si="1" ref="R40:W40">SUM(R3:R39)</f>
        <v>530</v>
      </c>
      <c r="S40" s="56">
        <f t="shared" si="1"/>
        <v>2932.75</v>
      </c>
      <c r="T40" s="56">
        <f t="shared" si="1"/>
        <v>650</v>
      </c>
      <c r="U40" s="56">
        <f t="shared" si="1"/>
        <v>12092.9625</v>
      </c>
      <c r="V40" s="56">
        <f t="shared" si="1"/>
        <v>247</v>
      </c>
      <c r="W40" s="57">
        <f t="shared" si="1"/>
        <v>2953.9375</v>
      </c>
      <c r="X40" s="55"/>
      <c r="Y40" s="55"/>
      <c r="Z40" s="55"/>
      <c r="AA40" s="57">
        <f>SUM(AA3:AA39)</f>
        <v>10271.05</v>
      </c>
      <c r="AB40" s="57">
        <f>SUM(AB3:AB39)</f>
        <v>15393.670000000002</v>
      </c>
      <c r="AC40" s="56">
        <f>SUM(AC3:AC39)</f>
        <v>0</v>
      </c>
      <c r="AD40" s="57">
        <f>SUM(AD3:AD39)</f>
        <v>750</v>
      </c>
      <c r="AE40" s="55"/>
      <c r="AF40" s="55"/>
      <c r="AG40" s="55"/>
      <c r="AH40" s="56">
        <f>SUM(AH3:AH39)</f>
        <v>1</v>
      </c>
      <c r="AI40" s="56">
        <f>SUM(AI3:AI39)</f>
        <v>950</v>
      </c>
      <c r="AJ40" s="56">
        <f>SUM(AJ3:AJ39)</f>
        <v>0</v>
      </c>
      <c r="AK40" s="56">
        <f>SUM(AK3:AK39)</f>
        <v>0</v>
      </c>
      <c r="AL40" s="56">
        <f>SUM(AL3:AL39)</f>
        <v>30</v>
      </c>
    </row>
    <row r="41" spans="1:256" s="69" customFormat="1" ht="13.5">
      <c r="A41" s="60"/>
      <c r="B41" s="61"/>
      <c r="C41" s="61"/>
      <c r="D41" s="62"/>
      <c r="E41" s="63" t="s">
        <v>129</v>
      </c>
      <c r="F41" s="64">
        <f>AVERAGE(F3:F39)</f>
        <v>428.80555555555554</v>
      </c>
      <c r="G41" s="65"/>
      <c r="H41" s="65"/>
      <c r="I41" s="66">
        <f aca="true" t="shared" si="2" ref="I41:O41">AVERAGE(I3:I39)</f>
        <v>3.5454545454545454</v>
      </c>
      <c r="J41" s="67">
        <f t="shared" si="2"/>
        <v>3.174848484848485</v>
      </c>
      <c r="K41" s="68">
        <f t="shared" si="2"/>
        <v>109933.69296428571</v>
      </c>
      <c r="L41" s="68">
        <f t="shared" si="2"/>
        <v>28780.902592592593</v>
      </c>
      <c r="M41" s="68">
        <f t="shared" si="2"/>
        <v>1035.373846153846</v>
      </c>
      <c r="N41" s="68">
        <f t="shared" si="2"/>
        <v>3996.405625</v>
      </c>
      <c r="O41" s="68">
        <f t="shared" si="2"/>
        <v>104382.6072413793</v>
      </c>
      <c r="P41" s="65"/>
      <c r="Q41" s="65"/>
      <c r="R41" s="66">
        <f aca="true" t="shared" si="3" ref="R41:W41">AVERAGE(R3:R39)</f>
        <v>16.060606060606062</v>
      </c>
      <c r="S41" s="66">
        <f t="shared" si="3"/>
        <v>88.87121212121212</v>
      </c>
      <c r="T41" s="66">
        <f t="shared" si="3"/>
        <v>19.696969696969695</v>
      </c>
      <c r="U41" s="66">
        <f t="shared" si="3"/>
        <v>366.4534090909091</v>
      </c>
      <c r="V41" s="66">
        <f t="shared" si="3"/>
        <v>7.484848484848484</v>
      </c>
      <c r="W41" s="67">
        <f t="shared" si="3"/>
        <v>89.51325757575758</v>
      </c>
      <c r="X41" s="65"/>
      <c r="Y41" s="65"/>
      <c r="Z41" s="65"/>
      <c r="AA41" s="67">
        <f>AVERAGE(AA3:AA39)</f>
        <v>311.2439393939394</v>
      </c>
      <c r="AB41" s="67">
        <f>AVERAGE(AB3:AB39)</f>
        <v>481.05218750000006</v>
      </c>
      <c r="AC41" s="66">
        <f>AVERAGE(AC3:AC39)</f>
        <v>0</v>
      </c>
      <c r="AD41" s="67">
        <f>AVERAGE(AD3:AD39)</f>
        <v>23.4375</v>
      </c>
      <c r="AE41" s="65"/>
      <c r="AF41" s="65"/>
      <c r="AG41" s="65"/>
      <c r="AH41" s="66">
        <f>AVERAGE(AH3:AH39)</f>
        <v>0.030303030303030304</v>
      </c>
      <c r="AI41" s="66">
        <f>AVERAGE(AI3:AI39)</f>
        <v>28.78787878787879</v>
      </c>
      <c r="AJ41" s="66">
        <f>AVERAGE(AJ3:AJ39)</f>
        <v>0</v>
      </c>
      <c r="AK41" s="66">
        <f>AVERAGE(AK3:AK39)</f>
        <v>0</v>
      </c>
      <c r="AL41" s="66">
        <f>AVERAGE(AL3:AL39)</f>
        <v>0.9090909090909091</v>
      </c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70"/>
      <c r="HC41" s="70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70"/>
      <c r="HR41" s="70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70"/>
      <c r="IG41" s="70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70"/>
      <c r="IV41" s="70"/>
    </row>
    <row r="42" spans="1:256" s="69" customFormat="1" ht="13.5">
      <c r="A42" s="60"/>
      <c r="B42" s="71"/>
      <c r="C42" s="71"/>
      <c r="D42" s="72"/>
      <c r="E42" s="63" t="s">
        <v>130</v>
      </c>
      <c r="F42" s="64">
        <f>MIN(F3:F39)</f>
        <v>119</v>
      </c>
      <c r="G42" s="65"/>
      <c r="H42" s="65"/>
      <c r="I42" s="66">
        <f aca="true" t="shared" si="4" ref="I42:O42">MIN(I3:I39)</f>
        <v>1</v>
      </c>
      <c r="J42" s="67">
        <f t="shared" si="4"/>
        <v>0.6</v>
      </c>
      <c r="K42" s="68">
        <f t="shared" si="4"/>
        <v>16821.53</v>
      </c>
      <c r="L42" s="68">
        <f t="shared" si="4"/>
        <v>0</v>
      </c>
      <c r="M42" s="68">
        <f t="shared" si="4"/>
        <v>0</v>
      </c>
      <c r="N42" s="68">
        <f t="shared" si="4"/>
        <v>0</v>
      </c>
      <c r="O42" s="68">
        <f t="shared" si="4"/>
        <v>23243</v>
      </c>
      <c r="P42" s="65"/>
      <c r="Q42" s="65"/>
      <c r="R42" s="66">
        <f aca="true" t="shared" si="5" ref="R42:W42">MIN(R3:R39)</f>
        <v>0</v>
      </c>
      <c r="S42" s="66">
        <f t="shared" si="5"/>
        <v>0</v>
      </c>
      <c r="T42" s="66">
        <f t="shared" si="5"/>
        <v>2</v>
      </c>
      <c r="U42" s="66">
        <f t="shared" si="5"/>
        <v>10</v>
      </c>
      <c r="V42" s="66">
        <f t="shared" si="5"/>
        <v>0</v>
      </c>
      <c r="W42" s="67">
        <f t="shared" si="5"/>
        <v>0</v>
      </c>
      <c r="X42" s="65"/>
      <c r="Y42" s="65"/>
      <c r="Z42" s="65"/>
      <c r="AA42" s="67">
        <f>MIN(AA3:AA39)</f>
        <v>0</v>
      </c>
      <c r="AB42" s="67">
        <f>MIN(AB3:AB39)</f>
        <v>0</v>
      </c>
      <c r="AC42" s="66">
        <f>MIN(AC3:AC39)</f>
        <v>0</v>
      </c>
      <c r="AD42" s="67">
        <f>MIN(AD3:AD39)</f>
        <v>0</v>
      </c>
      <c r="AE42" s="65"/>
      <c r="AF42" s="65"/>
      <c r="AG42" s="65"/>
      <c r="AH42" s="66">
        <f>MIN(AH3:AH39)</f>
        <v>0</v>
      </c>
      <c r="AI42" s="66">
        <f>MIN(AI3:AI39)</f>
        <v>0</v>
      </c>
      <c r="AJ42" s="66">
        <f>MIN(AJ3:AJ39)</f>
        <v>0</v>
      </c>
      <c r="AK42" s="66">
        <f>MIN(AK3:AK39)</f>
        <v>0</v>
      </c>
      <c r="AL42" s="66">
        <f>MIN(AL3:AL39)</f>
        <v>0</v>
      </c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70"/>
      <c r="IV42" s="70"/>
    </row>
    <row r="43" spans="1:256" s="69" customFormat="1" ht="13.5">
      <c r="A43" s="60"/>
      <c r="B43" s="71"/>
      <c r="C43" s="71"/>
      <c r="D43" s="72"/>
      <c r="E43" s="63" t="s">
        <v>131</v>
      </c>
      <c r="F43" s="64">
        <f>MAX(F3:F39)</f>
        <v>816</v>
      </c>
      <c r="G43" s="65"/>
      <c r="H43" s="65"/>
      <c r="I43" s="66">
        <f aca="true" t="shared" si="6" ref="I43:O43">MAX(I3:I39)</f>
        <v>15</v>
      </c>
      <c r="J43" s="67">
        <f t="shared" si="6"/>
        <v>14.2</v>
      </c>
      <c r="K43" s="68">
        <f t="shared" si="6"/>
        <v>462377</v>
      </c>
      <c r="L43" s="68">
        <f t="shared" si="6"/>
        <v>150677.13</v>
      </c>
      <c r="M43" s="68">
        <f t="shared" si="6"/>
        <v>4664.04</v>
      </c>
      <c r="N43" s="68">
        <f t="shared" si="6"/>
        <v>100000</v>
      </c>
      <c r="O43" s="68">
        <f t="shared" si="6"/>
        <v>560664</v>
      </c>
      <c r="P43" s="65"/>
      <c r="Q43" s="65"/>
      <c r="R43" s="66">
        <f aca="true" t="shared" si="7" ref="R43:W43">MAX(R3:R39)</f>
        <v>65</v>
      </c>
      <c r="S43" s="66">
        <f t="shared" si="7"/>
        <v>907.5</v>
      </c>
      <c r="T43" s="66">
        <f t="shared" si="7"/>
        <v>79</v>
      </c>
      <c r="U43" s="66">
        <f t="shared" si="7"/>
        <v>1474.9625</v>
      </c>
      <c r="V43" s="66">
        <f t="shared" si="7"/>
        <v>40</v>
      </c>
      <c r="W43" s="67">
        <f t="shared" si="7"/>
        <v>1004.9375</v>
      </c>
      <c r="X43" s="65"/>
      <c r="Y43" s="65"/>
      <c r="Z43" s="65"/>
      <c r="AA43" s="67">
        <f>MAX(AA3:AA39)</f>
        <v>1169.1799999999996</v>
      </c>
      <c r="AB43" s="67">
        <f>MAX(AB3:AB39)</f>
        <v>1951.9700000000003</v>
      </c>
      <c r="AC43" s="66">
        <f>MAX(AC3:AC39)</f>
        <v>0</v>
      </c>
      <c r="AD43" s="67">
        <f>MAX(AD3:AD39)</f>
        <v>437</v>
      </c>
      <c r="AE43" s="65"/>
      <c r="AF43" s="65"/>
      <c r="AG43" s="65"/>
      <c r="AH43" s="66">
        <f>MAX(AH3:AH39)</f>
        <v>1</v>
      </c>
      <c r="AI43" s="66">
        <f>MAX(AI3:AI39)</f>
        <v>900</v>
      </c>
      <c r="AJ43" s="66">
        <f>MAX(AJ3:AJ39)</f>
        <v>0</v>
      </c>
      <c r="AK43" s="66">
        <f>MAX(AK3:AK39)</f>
        <v>0</v>
      </c>
      <c r="AL43" s="66">
        <f>MAX(AL3:AL39)</f>
        <v>30</v>
      </c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70"/>
      <c r="IV43" s="70"/>
    </row>
  </sheetData>
  <sheetProtection selectLockedCells="1" selectUnlockedCells="1"/>
  <mergeCells count="4">
    <mergeCell ref="I1:O1"/>
    <mergeCell ref="R1:W1"/>
    <mergeCell ref="AA1:AD1"/>
    <mergeCell ref="AH1:AL1"/>
  </mergeCells>
  <printOptions/>
  <pageMargins left="0.5902777777777778" right="0.5902777777777778" top="0.39375" bottom="0.40625" header="0.5118055555555555" footer="0.19652777777777777"/>
  <pageSetup firstPageNumber="1" useFirstPageNumber="1" horizontalDpi="300" verticalDpi="300" orientation="landscape" pageOrder="overThenDown" paperSize="9"/>
  <headerFooter alignWithMargins="0">
    <oddFooter>&amp;C&amp;"Palatino Linotype,Normal"&amp;8&amp;P/&amp;N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DUCRET Anne</dc:creator>
  <cp:keywords/>
  <dc:description/>
  <cp:lastModifiedBy>DUCRET Anne</cp:lastModifiedBy>
  <dcterms:created xsi:type="dcterms:W3CDTF">2020-03-11T10:00:45Z</dcterms:created>
  <dcterms:modified xsi:type="dcterms:W3CDTF">2020-03-11T10:01:15Z</dcterms:modified>
  <cp:category/>
  <cp:version/>
  <cp:contentType/>
  <cp:contentStatus/>
</cp:coreProperties>
</file>