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Feuil1" sheetId="1" r:id="rId1"/>
  </sheets>
  <definedNames>
    <definedName name="_xlnm.Print_Titles" localSheetId="0">'Feuil1'!$B:$B,'Feuil1'!$2:$2</definedName>
  </definedNames>
  <calcPr fullCalcOnLoad="1"/>
</workbook>
</file>

<file path=xl/sharedStrings.xml><?xml version="1.0" encoding="utf-8"?>
<sst xmlns="http://schemas.openxmlformats.org/spreadsheetml/2006/main" count="151" uniqueCount="79">
  <si>
    <t>Ain</t>
  </si>
  <si>
    <t>Alpes-Maritimes</t>
  </si>
  <si>
    <t>n.c.</t>
  </si>
  <si>
    <t>Aube</t>
  </si>
  <si>
    <t>Bouches-du-Rhône</t>
  </si>
  <si>
    <t>Calvados</t>
  </si>
  <si>
    <t>Côte-d'Or</t>
  </si>
  <si>
    <t>Côtes d'Armor</t>
  </si>
  <si>
    <t>Dordogne</t>
  </si>
  <si>
    <t>Vaucluse</t>
  </si>
  <si>
    <t>Eure</t>
  </si>
  <si>
    <t>Finistère</t>
  </si>
  <si>
    <t>Hérault</t>
  </si>
  <si>
    <t>Isère</t>
  </si>
  <si>
    <t>Jura</t>
  </si>
  <si>
    <t>Landes</t>
  </si>
  <si>
    <t>Haute-Loire</t>
  </si>
  <si>
    <t>Loire-Atlantique</t>
  </si>
  <si>
    <t>Lozère</t>
  </si>
  <si>
    <t>Manche</t>
  </si>
  <si>
    <t xml:space="preserve">Nord </t>
  </si>
  <si>
    <t>Oise</t>
  </si>
  <si>
    <t>Puy-de-Dôme</t>
  </si>
  <si>
    <t>Pyrénées-Atlantiques</t>
  </si>
  <si>
    <t>Bas-Rhin</t>
  </si>
  <si>
    <t>Haut-Rhin</t>
  </si>
  <si>
    <t>Saône-et-Loire</t>
  </si>
  <si>
    <t>Savoie</t>
  </si>
  <si>
    <t>Haute-Savoie</t>
  </si>
  <si>
    <t>Seine-Maritime</t>
  </si>
  <si>
    <t>203 466 €</t>
  </si>
  <si>
    <t>Var</t>
  </si>
  <si>
    <t>Vienne</t>
  </si>
  <si>
    <t>Vosges</t>
  </si>
  <si>
    <t>Yonne</t>
  </si>
  <si>
    <t>Territoire de Belfort</t>
  </si>
  <si>
    <t>1-2. Moyens et Personnel</t>
  </si>
  <si>
    <t>3. Aide à l'archivage</t>
  </si>
  <si>
    <t>4. Traitement</t>
  </si>
  <si>
    <t>5. Action culturelle</t>
  </si>
  <si>
    <t xml:space="preserve"> Personnels</t>
  </si>
  <si>
    <t>Personnels (équivalent temps plein)</t>
  </si>
  <si>
    <t>Charges de personnel</t>
  </si>
  <si>
    <t>Crédits fonctionne-ment</t>
  </si>
  <si>
    <t>Subvention du conseil départemental</t>
  </si>
  <si>
    <t>Recettes</t>
  </si>
  <si>
    <t>Diagnostic – nombre d'institutions</t>
  </si>
  <si>
    <t>Diagnostic – jours d'intervention</t>
  </si>
  <si>
    <t>Intervention – nombre d'institutions</t>
  </si>
  <si>
    <t>Intervention –  jours d'intervention</t>
  </si>
  <si>
    <t>Maintenance – nombre d'institutions</t>
  </si>
  <si>
    <t>Maintenance – jours d'intervention</t>
  </si>
  <si>
    <t>Métrage linéaire éliminé</t>
  </si>
  <si>
    <t>Volume classé (ml)</t>
  </si>
  <si>
    <t>Volume classé (unités)</t>
  </si>
  <si>
    <t>Volume classé (heures)</t>
  </si>
  <si>
    <t>Expositions organisées par le service</t>
  </si>
  <si>
    <t>Visiteurs des expositions</t>
  </si>
  <si>
    <t>Expositions organisées avec le service</t>
  </si>
  <si>
    <t>Visiteurs des expositions organisées avec le service</t>
  </si>
  <si>
    <t>Scolaires rencontrés</t>
  </si>
  <si>
    <t>Loire</t>
  </si>
  <si>
    <t>Actions de sensibilisation - nombre d'institutions</t>
  </si>
  <si>
    <t>Crédits investissement</t>
  </si>
  <si>
    <t>Gironde</t>
  </si>
  <si>
    <t>CIG-Grande-Couronne</t>
  </si>
  <si>
    <t>Alpes-de-Haute-Provence</t>
  </si>
  <si>
    <t>Hautes-Alpes</t>
  </si>
  <si>
    <t xml:space="preserve">Mayenne </t>
  </si>
  <si>
    <t>Rhône</t>
  </si>
  <si>
    <t>Vendée</t>
  </si>
  <si>
    <t>Aisne</t>
  </si>
  <si>
    <t>Lot</t>
  </si>
  <si>
    <t>Drôme</t>
  </si>
  <si>
    <t>Maximum</t>
  </si>
  <si>
    <t>Minimum</t>
  </si>
  <si>
    <t>Médiane</t>
  </si>
  <si>
    <t>Moyenne</t>
  </si>
  <si>
    <t>TOTAL (45 centres ont participé à l'enquête)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</si>
</sst>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&quot; €&quot;"/>
    <numFmt numFmtId="166" formatCode="00"/>
    <numFmt numFmtId="167" formatCode="#,##0.00\ &quot;€&quot;"/>
    <numFmt numFmtId="168" formatCode="#,##0.00\ _€"/>
    <numFmt numFmtId="169" formatCode="#,##0\ &quot;€&quot;"/>
    <numFmt numFmtId="170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167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Alignment="1">
      <alignment horizontal="center"/>
    </xf>
    <xf numFmtId="3" fontId="5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169" fontId="6" fillId="0" borderId="10" xfId="0" applyNumberFormat="1" applyFont="1" applyBorder="1" applyAlignment="1">
      <alignment vertical="center"/>
    </xf>
    <xf numFmtId="170" fontId="6" fillId="0" borderId="10" xfId="0" applyNumberFormat="1" applyFont="1" applyBorder="1" applyAlignment="1">
      <alignment vertical="center"/>
    </xf>
    <xf numFmtId="1" fontId="6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169" fontId="5" fillId="0" borderId="10" xfId="0" applyNumberFormat="1" applyFont="1" applyBorder="1" applyAlignment="1">
      <alignment horizontal="right" vertical="center" wrapText="1"/>
    </xf>
    <xf numFmtId="170" fontId="5" fillId="0" borderId="10" xfId="0" applyNumberFormat="1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166" fontId="23" fillId="35" borderId="10" xfId="0" applyNumberFormat="1" applyFont="1" applyFill="1" applyBorder="1" applyAlignment="1">
      <alignment horizontal="center" vertical="center" wrapText="1"/>
    </xf>
    <xf numFmtId="0" fontId="23" fillId="15" borderId="10" xfId="0" applyFont="1" applyFill="1" applyBorder="1" applyAlignment="1">
      <alignment horizontal="center"/>
    </xf>
    <xf numFmtId="0" fontId="23" fillId="0" borderId="10" xfId="0" applyFont="1" applyBorder="1" applyAlignment="1">
      <alignment/>
    </xf>
    <xf numFmtId="164" fontId="23" fillId="0" borderId="10" xfId="0" applyNumberFormat="1" applyFont="1" applyBorder="1" applyAlignment="1">
      <alignment/>
    </xf>
    <xf numFmtId="169" fontId="23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1" fontId="23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 horizontal="right"/>
    </xf>
    <xf numFmtId="0" fontId="23" fillId="35" borderId="10" xfId="0" applyFont="1" applyFill="1" applyBorder="1" applyAlignment="1">
      <alignment horizontal="center" vertical="center" wrapText="1"/>
    </xf>
    <xf numFmtId="0" fontId="23" fillId="15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164" fontId="3" fillId="34" borderId="10" xfId="0" applyNumberFormat="1" applyFont="1" applyFill="1" applyBorder="1" applyAlignment="1">
      <alignment horizontal="center" vertical="center" wrapText="1"/>
    </xf>
    <xf numFmtId="167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1" fontId="3" fillId="34" borderId="10" xfId="50" applyNumberFormat="1" applyFont="1" applyFill="1" applyBorder="1" applyAlignment="1" applyProtection="1">
      <alignment horizontal="center" vertical="center" wrapText="1"/>
      <protection/>
    </xf>
    <xf numFmtId="4" fontId="3" fillId="34" borderId="10" xfId="0" applyNumberFormat="1" applyFont="1" applyFill="1" applyBorder="1" applyAlignment="1">
      <alignment horizontal="center" vertical="center" wrapText="1"/>
    </xf>
    <xf numFmtId="9" fontId="3" fillId="34" borderId="10" xfId="0" applyNumberFormat="1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/>
    </xf>
    <xf numFmtId="0" fontId="24" fillId="36" borderId="0" xfId="0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50"/>
  <sheetViews>
    <sheetView tabSelected="1" workbookViewId="0" topLeftCell="A1">
      <pane ySplit="2" topLeftCell="A33" activePane="bottomLeft" state="frozen"/>
      <selection pane="topLeft" activeCell="A1" sqref="A1"/>
      <selection pane="bottomLeft" activeCell="I21" sqref="I21"/>
    </sheetView>
  </sheetViews>
  <sheetFormatPr defaultColWidth="11.421875" defaultRowHeight="15"/>
  <cols>
    <col min="1" max="1" width="11.421875" style="1" customWidth="1"/>
    <col min="2" max="2" width="23.7109375" style="13" customWidth="1"/>
    <col min="3" max="3" width="8.421875" style="1" customWidth="1"/>
    <col min="4" max="4" width="11.421875" style="7" customWidth="1"/>
    <col min="5" max="5" width="13.00390625" style="3" customWidth="1"/>
    <col min="6" max="6" width="12.7109375" style="3" customWidth="1"/>
    <col min="7" max="9" width="11.421875" style="3" customWidth="1"/>
    <col min="10" max="10" width="11.421875" style="8" customWidth="1"/>
    <col min="11" max="15" width="11.421875" style="1" customWidth="1"/>
    <col min="16" max="16" width="12.140625" style="4" customWidth="1"/>
    <col min="17" max="18" width="11.421875" style="5" customWidth="1"/>
    <col min="19" max="19" width="11.421875" style="4" customWidth="1"/>
    <col min="20" max="20" width="11.421875" style="6" customWidth="1"/>
    <col min="21" max="24" width="11.421875" style="4" customWidth="1"/>
    <col min="25" max="35" width="11.421875" style="1" customWidth="1"/>
    <col min="36" max="36" width="11.421875" style="2" customWidth="1"/>
    <col min="37" max="40" width="11.421875" style="1" customWidth="1"/>
    <col min="41" max="41" width="11.421875" style="2" customWidth="1"/>
    <col min="42" max="47" width="11.421875" style="1" customWidth="1"/>
    <col min="48" max="48" width="11.421875" style="2" customWidth="1"/>
    <col min="49" max="60" width="11.421875" style="1" customWidth="1"/>
    <col min="61" max="61" width="11.421875" style="2" customWidth="1"/>
    <col min="62" max="74" width="11.421875" style="1" customWidth="1"/>
    <col min="75" max="75" width="11.421875" style="2" customWidth="1"/>
    <col min="76" max="78" width="11.421875" style="1" customWidth="1"/>
    <col min="79" max="79" width="11.421875" style="2" customWidth="1"/>
    <col min="80" max="16384" width="11.421875" style="1" customWidth="1"/>
  </cols>
  <sheetData>
    <row r="1" spans="1:25" ht="15.75" customHeight="1">
      <c r="A1" s="44"/>
      <c r="B1" s="45"/>
      <c r="C1" s="48" t="s">
        <v>36</v>
      </c>
      <c r="D1" s="48"/>
      <c r="E1" s="48"/>
      <c r="F1" s="48"/>
      <c r="G1" s="48"/>
      <c r="H1" s="48"/>
      <c r="I1" s="48"/>
      <c r="J1" s="48" t="s">
        <v>37</v>
      </c>
      <c r="K1" s="48"/>
      <c r="L1" s="48"/>
      <c r="M1" s="48"/>
      <c r="N1" s="48"/>
      <c r="O1" s="48"/>
      <c r="P1" s="48" t="s">
        <v>38</v>
      </c>
      <c r="Q1" s="48"/>
      <c r="R1" s="48"/>
      <c r="S1" s="48"/>
      <c r="T1" s="49" t="s">
        <v>39</v>
      </c>
      <c r="U1" s="49"/>
      <c r="V1" s="49"/>
      <c r="W1" s="49"/>
      <c r="X1" s="49"/>
      <c r="Y1" s="49"/>
    </row>
    <row r="2" spans="1:25" ht="49.5" customHeight="1">
      <c r="A2" s="44"/>
      <c r="B2" s="46"/>
      <c r="C2" s="35" t="s">
        <v>40</v>
      </c>
      <c r="D2" s="36" t="s">
        <v>41</v>
      </c>
      <c r="E2" s="37" t="s">
        <v>42</v>
      </c>
      <c r="F2" s="37" t="s">
        <v>43</v>
      </c>
      <c r="G2" s="37" t="s">
        <v>63</v>
      </c>
      <c r="H2" s="37" t="s">
        <v>44</v>
      </c>
      <c r="I2" s="37" t="s">
        <v>45</v>
      </c>
      <c r="J2" s="47" t="s">
        <v>46</v>
      </c>
      <c r="K2" s="38" t="s">
        <v>47</v>
      </c>
      <c r="L2" s="38" t="s">
        <v>48</v>
      </c>
      <c r="M2" s="38" t="s">
        <v>49</v>
      </c>
      <c r="N2" s="38" t="s">
        <v>50</v>
      </c>
      <c r="O2" s="38" t="s">
        <v>51</v>
      </c>
      <c r="P2" s="39" t="s">
        <v>62</v>
      </c>
      <c r="Q2" s="40" t="s">
        <v>52</v>
      </c>
      <c r="R2" s="41" t="s">
        <v>53</v>
      </c>
      <c r="S2" s="38" t="s">
        <v>54</v>
      </c>
      <c r="T2" s="38" t="s">
        <v>55</v>
      </c>
      <c r="U2" s="42" t="s">
        <v>56</v>
      </c>
      <c r="V2" s="43" t="s">
        <v>57</v>
      </c>
      <c r="W2" s="40" t="s">
        <v>58</v>
      </c>
      <c r="X2" s="38" t="s">
        <v>59</v>
      </c>
      <c r="Y2" s="43" t="s">
        <v>60</v>
      </c>
    </row>
    <row r="3" spans="1:25" ht="15">
      <c r="A3" s="25">
        <v>1</v>
      </c>
      <c r="B3" s="26" t="s">
        <v>0</v>
      </c>
      <c r="C3" s="27">
        <v>4</v>
      </c>
      <c r="D3" s="28">
        <v>4</v>
      </c>
      <c r="E3" s="29">
        <v>136622.59</v>
      </c>
      <c r="F3" s="29">
        <v>22170.58</v>
      </c>
      <c r="G3" s="29">
        <v>0</v>
      </c>
      <c r="H3" s="29">
        <v>0</v>
      </c>
      <c r="I3" s="29">
        <v>165750</v>
      </c>
      <c r="J3" s="27">
        <v>50</v>
      </c>
      <c r="K3" s="27">
        <v>25.5</v>
      </c>
      <c r="L3" s="27">
        <v>21</v>
      </c>
      <c r="M3" s="27">
        <v>370</v>
      </c>
      <c r="N3" s="27">
        <v>22</v>
      </c>
      <c r="O3" s="27">
        <v>293</v>
      </c>
      <c r="P3" s="30">
        <v>0</v>
      </c>
      <c r="Q3" s="31">
        <v>753.0699999999999</v>
      </c>
      <c r="R3" s="31">
        <v>1315.8999999999996</v>
      </c>
      <c r="S3" s="30">
        <v>0</v>
      </c>
      <c r="T3" s="30">
        <v>0</v>
      </c>
      <c r="U3" s="30">
        <v>0</v>
      </c>
      <c r="V3" s="30">
        <v>0</v>
      </c>
      <c r="W3" s="30">
        <v>0</v>
      </c>
      <c r="X3" s="30">
        <v>0</v>
      </c>
      <c r="Y3" s="27">
        <v>0</v>
      </c>
    </row>
    <row r="4" spans="1:25" ht="15">
      <c r="A4" s="25">
        <v>2</v>
      </c>
      <c r="B4" s="26" t="s">
        <v>71</v>
      </c>
      <c r="C4" s="27">
        <v>2</v>
      </c>
      <c r="D4" s="28">
        <v>1.1</v>
      </c>
      <c r="E4" s="29">
        <v>30530.95</v>
      </c>
      <c r="F4" s="29">
        <v>8180.42</v>
      </c>
      <c r="G4" s="29">
        <v>0</v>
      </c>
      <c r="H4" s="29">
        <v>0</v>
      </c>
      <c r="I4" s="29">
        <v>38600</v>
      </c>
      <c r="J4" s="27">
        <v>18</v>
      </c>
      <c r="K4" s="27">
        <v>18</v>
      </c>
      <c r="L4" s="27">
        <v>22</v>
      </c>
      <c r="M4" s="27">
        <v>207</v>
      </c>
      <c r="N4" s="27">
        <v>3</v>
      </c>
      <c r="O4" s="27">
        <v>14</v>
      </c>
      <c r="P4" s="30">
        <v>0</v>
      </c>
      <c r="Q4" s="31">
        <v>0</v>
      </c>
      <c r="R4" s="31">
        <v>420.1</v>
      </c>
      <c r="S4" s="30">
        <v>0</v>
      </c>
      <c r="T4" s="30">
        <v>0</v>
      </c>
      <c r="U4" s="30">
        <v>0</v>
      </c>
      <c r="V4" s="30">
        <v>0</v>
      </c>
      <c r="W4" s="30">
        <v>0</v>
      </c>
      <c r="X4" s="30">
        <v>0</v>
      </c>
      <c r="Y4" s="30">
        <v>0</v>
      </c>
    </row>
    <row r="5" spans="1:25" ht="15">
      <c r="A5" s="25">
        <v>4</v>
      </c>
      <c r="B5" s="26" t="s">
        <v>66</v>
      </c>
      <c r="C5" s="27">
        <v>2</v>
      </c>
      <c r="D5" s="28">
        <v>2.05</v>
      </c>
      <c r="E5" s="29">
        <v>12099.55</v>
      </c>
      <c r="F5" s="29">
        <v>5113.44</v>
      </c>
      <c r="G5" s="29">
        <v>0</v>
      </c>
      <c r="H5" s="29">
        <v>0</v>
      </c>
      <c r="I5" s="29">
        <v>8840</v>
      </c>
      <c r="J5" s="27">
        <v>2</v>
      </c>
      <c r="K5" s="27">
        <v>1</v>
      </c>
      <c r="L5" s="27">
        <v>4</v>
      </c>
      <c r="M5" s="27">
        <v>19</v>
      </c>
      <c r="N5" s="27">
        <v>8</v>
      </c>
      <c r="O5" s="27">
        <v>14</v>
      </c>
      <c r="P5" s="30">
        <v>0</v>
      </c>
      <c r="Q5" s="31">
        <v>31.910000000000004</v>
      </c>
      <c r="R5" s="31">
        <v>46.63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27">
        <v>0</v>
      </c>
    </row>
    <row r="6" spans="1:25" ht="15">
      <c r="A6" s="25">
        <v>5</v>
      </c>
      <c r="B6" s="26" t="s">
        <v>67</v>
      </c>
      <c r="C6" s="27">
        <v>1</v>
      </c>
      <c r="D6" s="28">
        <v>1</v>
      </c>
      <c r="E6" s="29">
        <v>32917</v>
      </c>
      <c r="F6" s="29">
        <v>40142</v>
      </c>
      <c r="G6" s="29">
        <v>701.18</v>
      </c>
      <c r="H6" s="29">
        <v>0</v>
      </c>
      <c r="I6" s="29">
        <v>34996</v>
      </c>
      <c r="J6" s="27">
        <v>8</v>
      </c>
      <c r="K6" s="27">
        <v>5.5</v>
      </c>
      <c r="L6" s="27">
        <v>14</v>
      </c>
      <c r="M6" s="27">
        <v>183</v>
      </c>
      <c r="N6" s="27">
        <v>4</v>
      </c>
      <c r="O6" s="27">
        <v>53</v>
      </c>
      <c r="P6" s="30">
        <v>1</v>
      </c>
      <c r="Q6" s="31">
        <v>214.8</v>
      </c>
      <c r="R6" s="31">
        <v>157.16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27">
        <v>0</v>
      </c>
    </row>
    <row r="7" spans="1:25" ht="15">
      <c r="A7" s="25">
        <v>6</v>
      </c>
      <c r="B7" s="26" t="s">
        <v>1</v>
      </c>
      <c r="C7" s="27">
        <v>2</v>
      </c>
      <c r="D7" s="28">
        <v>1.9</v>
      </c>
      <c r="E7" s="29">
        <v>66276</v>
      </c>
      <c r="F7" s="29">
        <v>13854.2</v>
      </c>
      <c r="G7" s="29">
        <v>883.9</v>
      </c>
      <c r="H7" s="29" t="s">
        <v>2</v>
      </c>
      <c r="I7" s="29">
        <v>145910</v>
      </c>
      <c r="J7" s="27">
        <v>15</v>
      </c>
      <c r="K7" s="27">
        <v>21.5</v>
      </c>
      <c r="L7" s="27">
        <v>26</v>
      </c>
      <c r="M7" s="27">
        <v>315</v>
      </c>
      <c r="N7" s="27">
        <v>0</v>
      </c>
      <c r="O7" s="27">
        <v>0</v>
      </c>
      <c r="P7" s="30"/>
      <c r="Q7" s="31">
        <v>703.75</v>
      </c>
      <c r="R7" s="31">
        <v>2465.8300000000004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</row>
    <row r="8" spans="1:25" ht="15">
      <c r="A8" s="25">
        <v>10</v>
      </c>
      <c r="B8" s="26" t="s">
        <v>3</v>
      </c>
      <c r="C8" s="27">
        <v>3</v>
      </c>
      <c r="D8" s="28">
        <v>2.05</v>
      </c>
      <c r="E8" s="29">
        <v>64635</v>
      </c>
      <c r="F8" s="29">
        <v>12721</v>
      </c>
      <c r="G8" s="29">
        <v>0</v>
      </c>
      <c r="H8" s="29">
        <v>0</v>
      </c>
      <c r="I8" s="29">
        <v>50024</v>
      </c>
      <c r="J8" s="27">
        <v>12</v>
      </c>
      <c r="K8" s="27">
        <v>7</v>
      </c>
      <c r="L8" s="27">
        <v>9</v>
      </c>
      <c r="M8" s="27">
        <v>155</v>
      </c>
      <c r="N8" s="27">
        <v>1</v>
      </c>
      <c r="O8" s="27">
        <v>22</v>
      </c>
      <c r="P8" s="30"/>
      <c r="Q8" s="31">
        <v>72.70000000000002</v>
      </c>
      <c r="R8" s="31">
        <v>131.25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27">
        <v>0</v>
      </c>
    </row>
    <row r="9" spans="1:25" ht="15">
      <c r="A9" s="25">
        <v>13</v>
      </c>
      <c r="B9" s="26" t="s">
        <v>4</v>
      </c>
      <c r="C9" s="27">
        <v>4</v>
      </c>
      <c r="D9" s="28">
        <v>3.8</v>
      </c>
      <c r="E9" s="29" t="s">
        <v>2</v>
      </c>
      <c r="F9" s="29" t="s">
        <v>2</v>
      </c>
      <c r="G9" s="29" t="s">
        <v>2</v>
      </c>
      <c r="H9" s="29" t="s">
        <v>2</v>
      </c>
      <c r="I9" s="29">
        <v>195000</v>
      </c>
      <c r="J9" s="27">
        <v>5</v>
      </c>
      <c r="K9" s="27">
        <v>2.5</v>
      </c>
      <c r="L9" s="27">
        <v>43</v>
      </c>
      <c r="M9" s="27">
        <v>617</v>
      </c>
      <c r="N9" s="27">
        <v>39</v>
      </c>
      <c r="O9" s="27">
        <v>573</v>
      </c>
      <c r="P9" s="30">
        <v>43</v>
      </c>
      <c r="Q9" s="31">
        <v>1383.9199999999998</v>
      </c>
      <c r="R9" s="31">
        <v>484.85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27">
        <v>0</v>
      </c>
    </row>
    <row r="10" spans="1:25" ht="15">
      <c r="A10" s="25">
        <v>14</v>
      </c>
      <c r="B10" s="26" t="s">
        <v>5</v>
      </c>
      <c r="C10" s="27">
        <v>1</v>
      </c>
      <c r="D10" s="28">
        <v>1</v>
      </c>
      <c r="E10" s="29">
        <v>31174.99</v>
      </c>
      <c r="F10" s="29">
        <v>69.82</v>
      </c>
      <c r="G10" s="29">
        <v>0</v>
      </c>
      <c r="H10" s="29">
        <v>0</v>
      </c>
      <c r="I10" s="29">
        <v>28900</v>
      </c>
      <c r="J10" s="27">
        <v>28</v>
      </c>
      <c r="K10" s="27">
        <v>14</v>
      </c>
      <c r="L10" s="27">
        <v>10</v>
      </c>
      <c r="M10" s="27">
        <v>130</v>
      </c>
      <c r="N10" s="27">
        <v>6</v>
      </c>
      <c r="O10" s="27">
        <v>38.5</v>
      </c>
      <c r="P10" s="30">
        <v>2</v>
      </c>
      <c r="Q10" s="31">
        <v>119.75</v>
      </c>
      <c r="R10" s="31">
        <v>211.05000000000004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27">
        <v>0</v>
      </c>
    </row>
    <row r="11" spans="1:25" ht="15">
      <c r="A11" s="25">
        <v>21</v>
      </c>
      <c r="B11" s="26" t="s">
        <v>6</v>
      </c>
      <c r="C11" s="27">
        <v>4</v>
      </c>
      <c r="D11" s="28">
        <v>1.71</v>
      </c>
      <c r="E11" s="29">
        <v>90236.27</v>
      </c>
      <c r="F11" s="32">
        <v>16532</v>
      </c>
      <c r="G11" s="29" t="s">
        <v>2</v>
      </c>
      <c r="H11" s="29">
        <v>0</v>
      </c>
      <c r="I11" s="29">
        <v>93483.25</v>
      </c>
      <c r="J11" s="27">
        <v>26</v>
      </c>
      <c r="K11" s="27">
        <v>2.600000000000001</v>
      </c>
      <c r="L11" s="27">
        <v>16</v>
      </c>
      <c r="M11" s="27">
        <v>172.5</v>
      </c>
      <c r="N11" s="27">
        <v>15</v>
      </c>
      <c r="O11" s="27">
        <v>82.5</v>
      </c>
      <c r="P11" s="30">
        <v>21</v>
      </c>
      <c r="Q11" s="31">
        <v>258.4</v>
      </c>
      <c r="R11" s="31">
        <v>310.8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27">
        <v>0</v>
      </c>
    </row>
    <row r="12" spans="1:25" ht="15">
      <c r="A12" s="25">
        <v>22</v>
      </c>
      <c r="B12" s="26" t="s">
        <v>7</v>
      </c>
      <c r="C12" s="27">
        <v>7</v>
      </c>
      <c r="D12" s="28">
        <v>5.9</v>
      </c>
      <c r="E12" s="29">
        <v>259608</v>
      </c>
      <c r="F12" s="29">
        <v>19452</v>
      </c>
      <c r="G12" s="29">
        <v>0</v>
      </c>
      <c r="H12" s="29">
        <v>0</v>
      </c>
      <c r="I12" s="29">
        <v>280000</v>
      </c>
      <c r="J12" s="27">
        <v>14.5</v>
      </c>
      <c r="K12" s="27">
        <v>14.5</v>
      </c>
      <c r="L12" s="27">
        <v>21</v>
      </c>
      <c r="M12" s="27">
        <v>524</v>
      </c>
      <c r="N12" s="27">
        <v>30</v>
      </c>
      <c r="O12" s="27">
        <v>339</v>
      </c>
      <c r="P12" s="30">
        <v>0</v>
      </c>
      <c r="Q12" s="31">
        <v>766.8300000000002</v>
      </c>
      <c r="R12" s="31">
        <v>1520.6599999999996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27">
        <v>0</v>
      </c>
    </row>
    <row r="13" spans="1:25" ht="15">
      <c r="A13" s="25">
        <v>24</v>
      </c>
      <c r="B13" s="26" t="s">
        <v>8</v>
      </c>
      <c r="C13" s="27">
        <v>3</v>
      </c>
      <c r="D13" s="28">
        <v>3</v>
      </c>
      <c r="E13" s="29" t="s">
        <v>2</v>
      </c>
      <c r="F13" s="29" t="s">
        <v>2</v>
      </c>
      <c r="G13" s="29" t="s">
        <v>2</v>
      </c>
      <c r="H13" s="29">
        <v>0</v>
      </c>
      <c r="I13" s="29" t="s">
        <v>2</v>
      </c>
      <c r="J13" s="27">
        <v>20</v>
      </c>
      <c r="K13" s="27">
        <v>11</v>
      </c>
      <c r="L13" s="27">
        <v>20</v>
      </c>
      <c r="M13" s="27">
        <v>268.5</v>
      </c>
      <c r="N13" s="27">
        <v>61</v>
      </c>
      <c r="O13" s="27">
        <v>140.75</v>
      </c>
      <c r="P13" s="30">
        <v>0</v>
      </c>
      <c r="Q13" s="31">
        <v>364.49999999999994</v>
      </c>
      <c r="R13" s="31">
        <v>692.6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27">
        <v>0</v>
      </c>
    </row>
    <row r="14" spans="1:25" ht="15">
      <c r="A14" s="25">
        <v>26</v>
      </c>
      <c r="B14" s="26" t="s">
        <v>73</v>
      </c>
      <c r="C14" s="27">
        <v>5</v>
      </c>
      <c r="D14" s="28">
        <v>4.4</v>
      </c>
      <c r="E14" s="29">
        <v>162543.16</v>
      </c>
      <c r="F14" s="29">
        <v>28041.56</v>
      </c>
      <c r="G14" s="29">
        <v>14753.63</v>
      </c>
      <c r="H14" s="29" t="s">
        <v>2</v>
      </c>
      <c r="I14" s="29">
        <v>162477.5</v>
      </c>
      <c r="J14" s="27">
        <v>3</v>
      </c>
      <c r="K14" s="27">
        <v>2</v>
      </c>
      <c r="L14" s="27">
        <v>104</v>
      </c>
      <c r="M14" s="27">
        <v>817</v>
      </c>
      <c r="N14" s="27">
        <v>0</v>
      </c>
      <c r="O14" s="27">
        <v>0</v>
      </c>
      <c r="P14" s="30">
        <v>0</v>
      </c>
      <c r="Q14" s="31">
        <v>590.1200000000002</v>
      </c>
      <c r="R14" s="31">
        <v>874.7600000000003</v>
      </c>
      <c r="S14" s="30">
        <v>793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27">
        <v>0</v>
      </c>
    </row>
    <row r="15" spans="1:25" ht="15">
      <c r="A15" s="25">
        <v>27</v>
      </c>
      <c r="B15" s="26" t="s">
        <v>10</v>
      </c>
      <c r="C15" s="27">
        <v>2</v>
      </c>
      <c r="D15" s="28">
        <v>1.8</v>
      </c>
      <c r="E15" s="29">
        <v>91000</v>
      </c>
      <c r="F15" s="29" t="s">
        <v>2</v>
      </c>
      <c r="G15" s="29" t="s">
        <v>2</v>
      </c>
      <c r="H15" s="29" t="s">
        <v>2</v>
      </c>
      <c r="I15" s="29">
        <v>60592</v>
      </c>
      <c r="J15" s="27">
        <v>10</v>
      </c>
      <c r="K15" s="27">
        <v>5.5</v>
      </c>
      <c r="L15" s="27">
        <v>8</v>
      </c>
      <c r="M15" s="27">
        <v>231</v>
      </c>
      <c r="N15" s="27">
        <v>2</v>
      </c>
      <c r="O15" s="27">
        <v>44</v>
      </c>
      <c r="P15" s="30" t="s">
        <v>2</v>
      </c>
      <c r="Q15" s="31">
        <v>428.29999999999995</v>
      </c>
      <c r="R15" s="31">
        <v>396.79999999999995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27">
        <v>0</v>
      </c>
    </row>
    <row r="16" spans="1:25" ht="15">
      <c r="A16" s="25">
        <v>29</v>
      </c>
      <c r="B16" s="26" t="s">
        <v>11</v>
      </c>
      <c r="C16" s="27">
        <v>5</v>
      </c>
      <c r="D16" s="28">
        <v>4.8</v>
      </c>
      <c r="E16" s="29">
        <v>157388.41</v>
      </c>
      <c r="F16" s="29">
        <v>1517.12</v>
      </c>
      <c r="G16" s="29">
        <v>0</v>
      </c>
      <c r="H16" s="29">
        <v>0</v>
      </c>
      <c r="I16" s="29">
        <v>168316.81</v>
      </c>
      <c r="J16" s="27">
        <v>34</v>
      </c>
      <c r="K16" s="27">
        <v>0</v>
      </c>
      <c r="L16" s="27">
        <v>9</v>
      </c>
      <c r="M16" s="27">
        <v>319</v>
      </c>
      <c r="N16" s="27">
        <v>20</v>
      </c>
      <c r="O16" s="27">
        <v>280.5</v>
      </c>
      <c r="P16" s="30">
        <v>0</v>
      </c>
      <c r="Q16" s="31">
        <v>413.2399999999999</v>
      </c>
      <c r="R16" s="31">
        <v>595.88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27">
        <v>0</v>
      </c>
    </row>
    <row r="17" spans="1:25" ht="15">
      <c r="A17" s="25">
        <v>33</v>
      </c>
      <c r="B17" s="26" t="s">
        <v>64</v>
      </c>
      <c r="C17" s="27">
        <v>1</v>
      </c>
      <c r="D17" s="28">
        <v>1</v>
      </c>
      <c r="E17" s="29">
        <v>84056</v>
      </c>
      <c r="F17" s="29">
        <v>0</v>
      </c>
      <c r="G17" s="29">
        <v>0</v>
      </c>
      <c r="H17" s="29" t="s">
        <v>2</v>
      </c>
      <c r="I17" s="29" t="s">
        <v>2</v>
      </c>
      <c r="J17" s="30" t="s">
        <v>2</v>
      </c>
      <c r="K17" s="30" t="s">
        <v>2</v>
      </c>
      <c r="L17" s="30" t="s">
        <v>2</v>
      </c>
      <c r="M17" s="30" t="s">
        <v>2</v>
      </c>
      <c r="N17" s="30" t="s">
        <v>2</v>
      </c>
      <c r="O17" s="30" t="s">
        <v>2</v>
      </c>
      <c r="P17" s="30" t="s">
        <v>2</v>
      </c>
      <c r="Q17" s="31">
        <v>191</v>
      </c>
      <c r="R17" s="31">
        <v>505</v>
      </c>
      <c r="S17" s="30" t="s">
        <v>2</v>
      </c>
      <c r="T17" s="30" t="s">
        <v>2</v>
      </c>
      <c r="U17" s="30">
        <v>0</v>
      </c>
      <c r="V17" s="30">
        <v>0</v>
      </c>
      <c r="W17" s="30">
        <v>0</v>
      </c>
      <c r="X17" s="30">
        <v>0</v>
      </c>
      <c r="Y17" s="27">
        <v>0</v>
      </c>
    </row>
    <row r="18" spans="1:25" ht="15">
      <c r="A18" s="25">
        <v>34</v>
      </c>
      <c r="B18" s="26" t="s">
        <v>12</v>
      </c>
      <c r="C18" s="27">
        <v>5</v>
      </c>
      <c r="D18" s="28">
        <v>3.4</v>
      </c>
      <c r="E18" s="29">
        <v>205583.08</v>
      </c>
      <c r="F18" s="29">
        <v>30700.82</v>
      </c>
      <c r="G18" s="29">
        <v>0</v>
      </c>
      <c r="H18" s="29">
        <v>93000</v>
      </c>
      <c r="I18" s="29">
        <v>62751.6</v>
      </c>
      <c r="J18" s="27">
        <v>16</v>
      </c>
      <c r="K18" s="27">
        <v>15</v>
      </c>
      <c r="L18" s="27">
        <v>9</v>
      </c>
      <c r="M18" s="27">
        <v>295</v>
      </c>
      <c r="N18" s="27">
        <v>4</v>
      </c>
      <c r="O18" s="27">
        <v>83</v>
      </c>
      <c r="P18" s="30">
        <v>6</v>
      </c>
      <c r="Q18" s="31">
        <v>284.15000000000003</v>
      </c>
      <c r="R18" s="31">
        <v>328.00000000000006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27">
        <v>0</v>
      </c>
    </row>
    <row r="19" spans="1:25" ht="15">
      <c r="A19" s="25">
        <v>38</v>
      </c>
      <c r="B19" s="26" t="s">
        <v>13</v>
      </c>
      <c r="C19" s="27">
        <v>3</v>
      </c>
      <c r="D19" s="28">
        <v>3</v>
      </c>
      <c r="E19" s="29">
        <v>124473.19</v>
      </c>
      <c r="F19" s="29">
        <v>2322.29</v>
      </c>
      <c r="G19" s="29" t="s">
        <v>2</v>
      </c>
      <c r="H19" s="29" t="s">
        <v>2</v>
      </c>
      <c r="I19" s="29">
        <v>71954.25</v>
      </c>
      <c r="J19" s="27">
        <v>21</v>
      </c>
      <c r="K19" s="27">
        <v>21</v>
      </c>
      <c r="L19" s="27">
        <v>26</v>
      </c>
      <c r="M19" s="27">
        <v>344</v>
      </c>
      <c r="N19" s="27">
        <v>5</v>
      </c>
      <c r="O19" s="27">
        <v>6.5</v>
      </c>
      <c r="P19" s="30">
        <v>5</v>
      </c>
      <c r="Q19" s="31">
        <v>289.4</v>
      </c>
      <c r="R19" s="31">
        <v>259.4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27">
        <v>30</v>
      </c>
    </row>
    <row r="20" spans="1:25" ht="15">
      <c r="A20" s="25">
        <v>39</v>
      </c>
      <c r="B20" s="26" t="s">
        <v>14</v>
      </c>
      <c r="C20" s="27">
        <v>1</v>
      </c>
      <c r="D20" s="28">
        <v>1</v>
      </c>
      <c r="E20" s="29">
        <v>32850</v>
      </c>
      <c r="F20" s="29">
        <v>4000</v>
      </c>
      <c r="G20" s="29">
        <v>0</v>
      </c>
      <c r="H20" s="29">
        <v>0</v>
      </c>
      <c r="I20" s="29">
        <v>35150</v>
      </c>
      <c r="J20" s="27">
        <v>15</v>
      </c>
      <c r="K20" s="27">
        <v>6.5</v>
      </c>
      <c r="L20" s="27">
        <v>9</v>
      </c>
      <c r="M20" s="27">
        <v>110</v>
      </c>
      <c r="N20" s="27">
        <v>4</v>
      </c>
      <c r="O20" s="27">
        <v>35</v>
      </c>
      <c r="P20" s="30">
        <v>0</v>
      </c>
      <c r="Q20" s="31">
        <v>113.05</v>
      </c>
      <c r="R20" s="31">
        <v>313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27">
        <v>0</v>
      </c>
    </row>
    <row r="21" spans="1:25" ht="15">
      <c r="A21" s="25">
        <v>40</v>
      </c>
      <c r="B21" s="26" t="s">
        <v>15</v>
      </c>
      <c r="C21" s="27">
        <v>6</v>
      </c>
      <c r="D21" s="28">
        <v>5.9</v>
      </c>
      <c r="E21" s="29">
        <v>178921</v>
      </c>
      <c r="F21" s="29">
        <v>31662</v>
      </c>
      <c r="G21" s="29">
        <v>1532</v>
      </c>
      <c r="H21" s="29">
        <v>0</v>
      </c>
      <c r="I21" s="29">
        <v>217995</v>
      </c>
      <c r="J21" s="27">
        <v>13</v>
      </c>
      <c r="K21" s="27">
        <v>6.5</v>
      </c>
      <c r="L21" s="27">
        <v>25</v>
      </c>
      <c r="M21" s="27">
        <v>477.5</v>
      </c>
      <c r="N21" s="27">
        <v>50</v>
      </c>
      <c r="O21" s="27">
        <v>179.5</v>
      </c>
      <c r="P21" s="30">
        <v>12</v>
      </c>
      <c r="Q21" s="31">
        <v>637.4100000000002</v>
      </c>
      <c r="R21" s="31">
        <v>5584.9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27">
        <v>0</v>
      </c>
    </row>
    <row r="22" spans="1:25" ht="15">
      <c r="A22" s="25">
        <v>42</v>
      </c>
      <c r="B22" s="26" t="s">
        <v>61</v>
      </c>
      <c r="C22" s="27">
        <v>1</v>
      </c>
      <c r="D22" s="28">
        <v>0.8</v>
      </c>
      <c r="E22" s="29">
        <v>28857.57</v>
      </c>
      <c r="F22" s="29">
        <v>4574.83</v>
      </c>
      <c r="G22" s="29">
        <v>3070</v>
      </c>
      <c r="H22" s="29" t="s">
        <v>2</v>
      </c>
      <c r="I22" s="29" t="s">
        <v>2</v>
      </c>
      <c r="J22" s="29" t="s">
        <v>2</v>
      </c>
      <c r="K22" s="29" t="s">
        <v>2</v>
      </c>
      <c r="L22" s="29" t="s">
        <v>2</v>
      </c>
      <c r="M22" s="29" t="s">
        <v>2</v>
      </c>
      <c r="N22" s="29" t="s">
        <v>2</v>
      </c>
      <c r="O22" s="29" t="s">
        <v>2</v>
      </c>
      <c r="P22" s="29" t="s">
        <v>2</v>
      </c>
      <c r="Q22" s="31">
        <v>217.72</v>
      </c>
      <c r="R22" s="31">
        <v>198.85</v>
      </c>
      <c r="S22" s="30" t="s">
        <v>2</v>
      </c>
      <c r="T22" s="30" t="s">
        <v>2</v>
      </c>
      <c r="U22" s="30">
        <v>0</v>
      </c>
      <c r="V22" s="30">
        <v>0</v>
      </c>
      <c r="W22" s="30">
        <v>0</v>
      </c>
      <c r="X22" s="30">
        <v>0</v>
      </c>
      <c r="Y22" s="27">
        <v>0</v>
      </c>
    </row>
    <row r="23" spans="1:25" ht="15">
      <c r="A23" s="25">
        <v>43</v>
      </c>
      <c r="B23" s="26" t="s">
        <v>16</v>
      </c>
      <c r="C23" s="27">
        <v>1</v>
      </c>
      <c r="D23" s="28">
        <v>1</v>
      </c>
      <c r="E23" s="29" t="s">
        <v>2</v>
      </c>
      <c r="F23" s="29" t="s">
        <v>2</v>
      </c>
      <c r="G23" s="29" t="s">
        <v>2</v>
      </c>
      <c r="H23" s="29" t="s">
        <v>2</v>
      </c>
      <c r="I23" s="29" t="s">
        <v>2</v>
      </c>
      <c r="J23" s="27">
        <v>5</v>
      </c>
      <c r="K23" s="27">
        <v>5</v>
      </c>
      <c r="L23" s="27">
        <v>5</v>
      </c>
      <c r="M23" s="27">
        <v>107.5</v>
      </c>
      <c r="N23" s="27">
        <v>0</v>
      </c>
      <c r="O23" s="27">
        <v>0</v>
      </c>
      <c r="P23" s="30">
        <v>0</v>
      </c>
      <c r="Q23" s="31">
        <v>40.5</v>
      </c>
      <c r="R23" s="31">
        <v>93.5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27">
        <v>0</v>
      </c>
    </row>
    <row r="24" spans="1:25" ht="15">
      <c r="A24" s="25">
        <v>44</v>
      </c>
      <c r="B24" s="26" t="s">
        <v>17</v>
      </c>
      <c r="C24" s="27">
        <v>8</v>
      </c>
      <c r="D24" s="28">
        <v>7.6</v>
      </c>
      <c r="E24" s="29">
        <v>303137.55</v>
      </c>
      <c r="F24" s="29">
        <v>53025.17</v>
      </c>
      <c r="G24" s="29">
        <v>0</v>
      </c>
      <c r="H24" s="29">
        <v>22025.6</v>
      </c>
      <c r="I24" s="29">
        <v>379580.79</v>
      </c>
      <c r="J24" s="27">
        <v>10</v>
      </c>
      <c r="K24" s="27">
        <v>11</v>
      </c>
      <c r="L24" s="27">
        <v>23</v>
      </c>
      <c r="M24" s="27">
        <v>878</v>
      </c>
      <c r="N24" s="27">
        <v>38</v>
      </c>
      <c r="O24" s="27">
        <v>533</v>
      </c>
      <c r="P24" s="30">
        <v>0</v>
      </c>
      <c r="Q24" s="31">
        <v>613.7800000000001</v>
      </c>
      <c r="R24" s="31">
        <v>1133.3300000000002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27">
        <v>0</v>
      </c>
    </row>
    <row r="25" spans="1:25" ht="15">
      <c r="A25" s="25">
        <v>46</v>
      </c>
      <c r="B25" s="26" t="s">
        <v>72</v>
      </c>
      <c r="C25" s="27">
        <v>1</v>
      </c>
      <c r="D25" s="28">
        <v>1</v>
      </c>
      <c r="E25" s="29">
        <v>35000</v>
      </c>
      <c r="F25" s="29">
        <v>0</v>
      </c>
      <c r="G25" s="29">
        <v>0</v>
      </c>
      <c r="H25" s="29">
        <v>0</v>
      </c>
      <c r="I25" s="29">
        <v>30700</v>
      </c>
      <c r="J25" s="27">
        <v>22</v>
      </c>
      <c r="K25" s="27">
        <v>23</v>
      </c>
      <c r="L25" s="27">
        <v>3</v>
      </c>
      <c r="M25" s="27">
        <v>86.5</v>
      </c>
      <c r="N25" s="27">
        <v>0</v>
      </c>
      <c r="O25" s="27">
        <v>0</v>
      </c>
      <c r="P25" s="30">
        <v>3</v>
      </c>
      <c r="Q25" s="31">
        <v>98</v>
      </c>
      <c r="R25" s="31">
        <v>99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</row>
    <row r="26" spans="1:25" ht="15">
      <c r="A26" s="25">
        <v>48</v>
      </c>
      <c r="B26" s="26" t="s">
        <v>18</v>
      </c>
      <c r="C26" s="27">
        <v>1</v>
      </c>
      <c r="D26" s="28">
        <v>1</v>
      </c>
      <c r="E26" s="29">
        <v>36000</v>
      </c>
      <c r="F26" s="29">
        <v>10000</v>
      </c>
      <c r="G26" s="29">
        <v>0</v>
      </c>
      <c r="H26" s="29">
        <v>0</v>
      </c>
      <c r="I26" s="29">
        <v>47630</v>
      </c>
      <c r="J26" s="27">
        <v>14</v>
      </c>
      <c r="K26" s="27">
        <v>10</v>
      </c>
      <c r="L26" s="27">
        <v>10</v>
      </c>
      <c r="M26" s="27">
        <v>147</v>
      </c>
      <c r="N26" s="27">
        <v>2</v>
      </c>
      <c r="O26" s="27">
        <v>9</v>
      </c>
      <c r="P26" s="30">
        <v>2</v>
      </c>
      <c r="Q26" s="31">
        <v>106.24999999999999</v>
      </c>
      <c r="R26" s="31">
        <v>416.50000000000006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27">
        <v>0</v>
      </c>
    </row>
    <row r="27" spans="1:25" ht="15">
      <c r="A27" s="25">
        <v>50</v>
      </c>
      <c r="B27" s="26" t="s">
        <v>19</v>
      </c>
      <c r="C27" s="27">
        <v>1</v>
      </c>
      <c r="D27" s="28">
        <v>1</v>
      </c>
      <c r="E27" s="29">
        <v>62719.25</v>
      </c>
      <c r="F27" s="29">
        <v>7510.71</v>
      </c>
      <c r="G27" s="29">
        <v>0</v>
      </c>
      <c r="H27" s="29">
        <v>0</v>
      </c>
      <c r="I27" s="29">
        <v>65900</v>
      </c>
      <c r="J27" s="27">
        <v>11</v>
      </c>
      <c r="K27" s="27">
        <v>4.25</v>
      </c>
      <c r="L27" s="27">
        <v>20</v>
      </c>
      <c r="M27" s="27">
        <v>336.5</v>
      </c>
      <c r="N27" s="27">
        <v>2</v>
      </c>
      <c r="O27" s="27">
        <v>10</v>
      </c>
      <c r="P27" s="30">
        <v>0</v>
      </c>
      <c r="Q27" s="31">
        <v>352.3</v>
      </c>
      <c r="R27" s="31">
        <v>705.0999999999999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27">
        <v>0</v>
      </c>
    </row>
    <row r="28" spans="1:25" ht="15">
      <c r="A28" s="25">
        <v>53</v>
      </c>
      <c r="B28" s="26" t="s">
        <v>68</v>
      </c>
      <c r="C28" s="27">
        <v>1</v>
      </c>
      <c r="D28" s="28">
        <v>0.8</v>
      </c>
      <c r="E28" s="29">
        <v>57947.81</v>
      </c>
      <c r="F28" s="29">
        <v>5635.18</v>
      </c>
      <c r="G28" s="29">
        <v>0</v>
      </c>
      <c r="H28" s="29">
        <v>0</v>
      </c>
      <c r="I28" s="29">
        <v>31168.65</v>
      </c>
      <c r="J28" s="27">
        <v>18</v>
      </c>
      <c r="K28" s="27">
        <v>4.5</v>
      </c>
      <c r="L28" s="27">
        <v>6</v>
      </c>
      <c r="M28" s="27">
        <v>211</v>
      </c>
      <c r="N28" s="27">
        <v>4</v>
      </c>
      <c r="O28" s="27">
        <v>20</v>
      </c>
      <c r="P28" s="30">
        <v>10</v>
      </c>
      <c r="Q28" s="31">
        <v>180.3</v>
      </c>
      <c r="R28" s="31">
        <v>300.09999999999997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27">
        <v>0</v>
      </c>
    </row>
    <row r="29" spans="1:25" ht="15">
      <c r="A29" s="25">
        <v>59</v>
      </c>
      <c r="B29" s="26" t="s">
        <v>20</v>
      </c>
      <c r="C29" s="27">
        <v>8</v>
      </c>
      <c r="D29" s="28">
        <v>5.5</v>
      </c>
      <c r="E29" s="29">
        <v>214526.19</v>
      </c>
      <c r="F29" s="29">
        <v>20329</v>
      </c>
      <c r="G29" s="29">
        <v>1750</v>
      </c>
      <c r="H29" s="29">
        <v>0</v>
      </c>
      <c r="I29" s="29">
        <v>243516</v>
      </c>
      <c r="J29" s="27">
        <v>27</v>
      </c>
      <c r="K29" s="27">
        <v>24</v>
      </c>
      <c r="L29" s="27">
        <v>52</v>
      </c>
      <c r="M29" s="27">
        <v>873.1</v>
      </c>
      <c r="N29" s="27">
        <v>19</v>
      </c>
      <c r="O29" s="27">
        <v>210.6</v>
      </c>
      <c r="P29" s="30">
        <v>8</v>
      </c>
      <c r="Q29" s="31">
        <v>1675.52</v>
      </c>
      <c r="R29" s="31">
        <v>1615.94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27">
        <v>0</v>
      </c>
    </row>
    <row r="30" spans="1:25" ht="15">
      <c r="A30" s="25">
        <v>60</v>
      </c>
      <c r="B30" s="26" t="s">
        <v>21</v>
      </c>
      <c r="C30" s="27">
        <v>3</v>
      </c>
      <c r="D30" s="28">
        <v>1.8</v>
      </c>
      <c r="E30" s="29" t="s">
        <v>2</v>
      </c>
      <c r="F30" s="29" t="s">
        <v>2</v>
      </c>
      <c r="G30" s="29" t="s">
        <v>2</v>
      </c>
      <c r="H30" s="29" t="s">
        <v>2</v>
      </c>
      <c r="I30" s="29">
        <v>99582</v>
      </c>
      <c r="J30" s="27">
        <v>2</v>
      </c>
      <c r="K30" s="27">
        <v>1</v>
      </c>
      <c r="L30" s="27">
        <v>12</v>
      </c>
      <c r="M30" s="27">
        <v>254.66</v>
      </c>
      <c r="N30" s="27">
        <v>13</v>
      </c>
      <c r="O30" s="27">
        <v>187.1</v>
      </c>
      <c r="P30" s="30">
        <v>0</v>
      </c>
      <c r="Q30" s="31">
        <v>250.68000000000004</v>
      </c>
      <c r="R30" s="31">
        <v>322.40000000000003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27">
        <v>0</v>
      </c>
    </row>
    <row r="31" spans="1:25" ht="15">
      <c r="A31" s="25">
        <v>63</v>
      </c>
      <c r="B31" s="26" t="s">
        <v>22</v>
      </c>
      <c r="C31" s="27">
        <v>2</v>
      </c>
      <c r="D31" s="28">
        <v>2</v>
      </c>
      <c r="E31" s="29">
        <v>92463</v>
      </c>
      <c r="F31" s="29">
        <v>1281</v>
      </c>
      <c r="G31" s="29" t="s">
        <v>2</v>
      </c>
      <c r="H31" s="29">
        <v>0</v>
      </c>
      <c r="I31" s="29">
        <v>93170</v>
      </c>
      <c r="J31" s="27">
        <v>6</v>
      </c>
      <c r="K31" s="27">
        <v>7</v>
      </c>
      <c r="L31" s="27">
        <v>4</v>
      </c>
      <c r="M31" s="27">
        <v>271</v>
      </c>
      <c r="N31" s="27">
        <v>3</v>
      </c>
      <c r="O31" s="27">
        <v>129</v>
      </c>
      <c r="P31" s="30">
        <v>4</v>
      </c>
      <c r="Q31" s="31">
        <v>163.64999999999998</v>
      </c>
      <c r="R31" s="31">
        <v>184.89999999999998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27">
        <v>0</v>
      </c>
    </row>
    <row r="32" spans="1:25" ht="15">
      <c r="A32" s="25">
        <v>64</v>
      </c>
      <c r="B32" s="26" t="s">
        <v>23</v>
      </c>
      <c r="C32" s="27">
        <v>3</v>
      </c>
      <c r="D32" s="28">
        <v>2.8</v>
      </c>
      <c r="E32" s="29">
        <v>135692</v>
      </c>
      <c r="F32" s="29">
        <v>13500</v>
      </c>
      <c r="G32" s="29">
        <v>0</v>
      </c>
      <c r="H32" s="29">
        <v>0</v>
      </c>
      <c r="I32" s="29">
        <v>131629</v>
      </c>
      <c r="J32" s="27">
        <v>15</v>
      </c>
      <c r="K32" s="27">
        <v>13.25</v>
      </c>
      <c r="L32" s="27">
        <v>14</v>
      </c>
      <c r="M32" s="27">
        <v>599</v>
      </c>
      <c r="N32" s="27">
        <v>5</v>
      </c>
      <c r="O32" s="27">
        <v>27</v>
      </c>
      <c r="P32" s="30">
        <v>0</v>
      </c>
      <c r="Q32" s="31">
        <v>367.92999999999995</v>
      </c>
      <c r="R32" s="31">
        <v>746.69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27">
        <v>0</v>
      </c>
    </row>
    <row r="33" spans="1:25" ht="15">
      <c r="A33" s="25">
        <v>67</v>
      </c>
      <c r="B33" s="26" t="s">
        <v>24</v>
      </c>
      <c r="C33" s="27">
        <v>4</v>
      </c>
      <c r="D33" s="28">
        <v>4</v>
      </c>
      <c r="E33" s="29">
        <v>156591.69</v>
      </c>
      <c r="F33" s="29">
        <v>23729.07</v>
      </c>
      <c r="G33" s="29">
        <v>0</v>
      </c>
      <c r="H33" s="29">
        <v>0</v>
      </c>
      <c r="I33" s="29">
        <v>189611.36</v>
      </c>
      <c r="J33" s="27">
        <v>33</v>
      </c>
      <c r="K33" s="27">
        <v>14</v>
      </c>
      <c r="L33" s="27">
        <v>37</v>
      </c>
      <c r="M33" s="27">
        <v>433</v>
      </c>
      <c r="N33" s="27">
        <v>35</v>
      </c>
      <c r="O33" s="27">
        <v>264.5</v>
      </c>
      <c r="P33" s="30">
        <v>120</v>
      </c>
      <c r="Q33" s="31">
        <v>690.6500000000002</v>
      </c>
      <c r="R33" s="31">
        <v>1285.5699999999997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27">
        <v>0</v>
      </c>
    </row>
    <row r="34" spans="1:25" ht="15">
      <c r="A34" s="33">
        <v>68</v>
      </c>
      <c r="B34" s="26" t="s">
        <v>25</v>
      </c>
      <c r="C34" s="27">
        <v>3</v>
      </c>
      <c r="D34" s="28">
        <v>2.8</v>
      </c>
      <c r="E34" s="29">
        <v>157358.64</v>
      </c>
      <c r="F34" s="29">
        <v>161525</v>
      </c>
      <c r="G34" s="29" t="s">
        <v>2</v>
      </c>
      <c r="H34" s="29" t="s">
        <v>2</v>
      </c>
      <c r="I34" s="29">
        <v>195291</v>
      </c>
      <c r="J34" s="27">
        <v>6</v>
      </c>
      <c r="K34" s="27">
        <v>6</v>
      </c>
      <c r="L34" s="27">
        <v>57</v>
      </c>
      <c r="M34" s="27">
        <v>360</v>
      </c>
      <c r="N34" s="27">
        <v>0</v>
      </c>
      <c r="O34" s="27">
        <v>0</v>
      </c>
      <c r="P34" s="30">
        <v>0</v>
      </c>
      <c r="Q34" s="31">
        <v>351.1700000000001</v>
      </c>
      <c r="R34" s="31">
        <v>394.65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27">
        <v>0</v>
      </c>
    </row>
    <row r="35" spans="1:25" ht="15">
      <c r="A35" s="33">
        <v>69</v>
      </c>
      <c r="B35" s="26" t="s">
        <v>69</v>
      </c>
      <c r="C35" s="27">
        <v>4</v>
      </c>
      <c r="D35" s="28">
        <v>3.8</v>
      </c>
      <c r="E35" s="29">
        <v>145666</v>
      </c>
      <c r="F35" s="29">
        <v>20041</v>
      </c>
      <c r="G35" s="29">
        <v>0</v>
      </c>
      <c r="H35" s="29">
        <v>0</v>
      </c>
      <c r="I35" s="29">
        <v>196313</v>
      </c>
      <c r="J35" s="27">
        <v>22</v>
      </c>
      <c r="K35" s="27">
        <v>11</v>
      </c>
      <c r="L35" s="27">
        <v>32</v>
      </c>
      <c r="M35" s="27">
        <v>572.5</v>
      </c>
      <c r="N35" s="27">
        <v>10</v>
      </c>
      <c r="O35" s="27">
        <v>73</v>
      </c>
      <c r="P35" s="30">
        <v>32</v>
      </c>
      <c r="Q35" s="31">
        <v>800.7299999999999</v>
      </c>
      <c r="R35" s="31">
        <v>1018.8300000000002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27">
        <v>0</v>
      </c>
    </row>
    <row r="36" spans="1:25" ht="15">
      <c r="A36" s="33">
        <v>71</v>
      </c>
      <c r="B36" s="26" t="s">
        <v>26</v>
      </c>
      <c r="C36" s="27">
        <v>3</v>
      </c>
      <c r="D36" s="28">
        <v>3</v>
      </c>
      <c r="E36" s="29">
        <v>90000</v>
      </c>
      <c r="F36" s="29">
        <v>10318</v>
      </c>
      <c r="G36" s="29">
        <v>12496</v>
      </c>
      <c r="H36" s="29">
        <v>0</v>
      </c>
      <c r="I36" s="29">
        <v>101271.45</v>
      </c>
      <c r="J36" s="27">
        <v>86</v>
      </c>
      <c r="K36" s="27">
        <v>21.5</v>
      </c>
      <c r="L36" s="27">
        <v>19</v>
      </c>
      <c r="M36" s="27">
        <v>465</v>
      </c>
      <c r="N36" s="27">
        <v>12</v>
      </c>
      <c r="O36" s="27">
        <v>107</v>
      </c>
      <c r="P36" s="30">
        <v>31</v>
      </c>
      <c r="Q36" s="31">
        <v>362.92</v>
      </c>
      <c r="R36" s="31">
        <v>728.1800000000002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27">
        <v>0</v>
      </c>
    </row>
    <row r="37" spans="1:25" ht="15">
      <c r="A37" s="33">
        <v>73</v>
      </c>
      <c r="B37" s="26" t="s">
        <v>27</v>
      </c>
      <c r="C37" s="27">
        <v>5</v>
      </c>
      <c r="D37" s="28">
        <v>4.6</v>
      </c>
      <c r="E37" s="29">
        <v>184746.19</v>
      </c>
      <c r="F37" s="29">
        <v>34800.48</v>
      </c>
      <c r="G37" s="29" t="s">
        <v>2</v>
      </c>
      <c r="H37" s="29" t="s">
        <v>2</v>
      </c>
      <c r="I37" s="29">
        <v>197050</v>
      </c>
      <c r="J37" s="27">
        <v>12</v>
      </c>
      <c r="K37" s="27">
        <v>8.5</v>
      </c>
      <c r="L37" s="27">
        <v>10</v>
      </c>
      <c r="M37" s="27">
        <v>227</v>
      </c>
      <c r="N37" s="27">
        <v>25</v>
      </c>
      <c r="O37" s="27">
        <v>467</v>
      </c>
      <c r="P37" s="30">
        <v>34</v>
      </c>
      <c r="Q37" s="31">
        <v>476.52000000000004</v>
      </c>
      <c r="R37" s="31">
        <v>637.1800000000001</v>
      </c>
      <c r="S37" s="30">
        <v>0</v>
      </c>
      <c r="T37" s="30">
        <v>0</v>
      </c>
      <c r="U37" s="30">
        <v>1</v>
      </c>
      <c r="V37" s="30" t="s">
        <v>2</v>
      </c>
      <c r="W37" s="30">
        <v>0</v>
      </c>
      <c r="X37" s="30">
        <v>0</v>
      </c>
      <c r="Y37" s="27">
        <v>0</v>
      </c>
    </row>
    <row r="38" spans="1:25" ht="15">
      <c r="A38" s="33">
        <v>74</v>
      </c>
      <c r="B38" s="26" t="s">
        <v>28</v>
      </c>
      <c r="C38" s="27">
        <v>7</v>
      </c>
      <c r="D38" s="28">
        <v>6.3</v>
      </c>
      <c r="E38" s="29" t="s">
        <v>2</v>
      </c>
      <c r="F38" s="29" t="s">
        <v>2</v>
      </c>
      <c r="G38" s="29" t="s">
        <v>2</v>
      </c>
      <c r="H38" s="29">
        <v>0</v>
      </c>
      <c r="I38" s="29" t="s">
        <v>2</v>
      </c>
      <c r="J38" s="27">
        <v>15</v>
      </c>
      <c r="K38" s="27">
        <v>12.2</v>
      </c>
      <c r="L38" s="27">
        <v>10</v>
      </c>
      <c r="M38" s="27">
        <v>278</v>
      </c>
      <c r="N38" s="27">
        <v>46</v>
      </c>
      <c r="O38" s="27">
        <v>644</v>
      </c>
      <c r="P38" s="30">
        <v>11</v>
      </c>
      <c r="Q38" s="31">
        <v>553.6800000000002</v>
      </c>
      <c r="R38" s="31">
        <v>1433.6400000000006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27">
        <v>0</v>
      </c>
    </row>
    <row r="39" spans="1:25" ht="15">
      <c r="A39" s="33">
        <v>76</v>
      </c>
      <c r="B39" s="26" t="s">
        <v>29</v>
      </c>
      <c r="C39" s="27">
        <v>4</v>
      </c>
      <c r="D39" s="28">
        <v>4</v>
      </c>
      <c r="E39" s="29">
        <v>165835</v>
      </c>
      <c r="F39" s="29">
        <v>21966</v>
      </c>
      <c r="G39" s="29">
        <v>103</v>
      </c>
      <c r="H39" s="29">
        <v>0</v>
      </c>
      <c r="I39" s="29" t="s">
        <v>30</v>
      </c>
      <c r="J39" s="27">
        <v>13</v>
      </c>
      <c r="K39" s="27">
        <v>6</v>
      </c>
      <c r="L39" s="27">
        <v>10</v>
      </c>
      <c r="M39" s="27">
        <v>192</v>
      </c>
      <c r="N39" s="27">
        <v>21</v>
      </c>
      <c r="O39" s="27">
        <v>0</v>
      </c>
      <c r="P39" s="30">
        <v>0</v>
      </c>
      <c r="Q39" s="31">
        <v>572.5799999999999</v>
      </c>
      <c r="R39" s="31">
        <v>996.2500000000001</v>
      </c>
      <c r="S39" s="30">
        <v>762.5</v>
      </c>
      <c r="T39" s="30">
        <v>0</v>
      </c>
      <c r="U39" s="30">
        <v>0</v>
      </c>
      <c r="V39" s="30">
        <v>0</v>
      </c>
      <c r="W39" s="30">
        <v>1</v>
      </c>
      <c r="X39" s="30" t="s">
        <v>2</v>
      </c>
      <c r="Y39" s="27">
        <v>0</v>
      </c>
    </row>
    <row r="40" spans="1:25" ht="15">
      <c r="A40" s="33">
        <v>83</v>
      </c>
      <c r="B40" s="26" t="s">
        <v>31</v>
      </c>
      <c r="C40" s="27">
        <v>6</v>
      </c>
      <c r="D40" s="28">
        <v>6</v>
      </c>
      <c r="E40" s="29" t="s">
        <v>2</v>
      </c>
      <c r="F40" s="29" t="s">
        <v>2</v>
      </c>
      <c r="G40" s="29" t="s">
        <v>2</v>
      </c>
      <c r="H40" s="29" t="s">
        <v>2</v>
      </c>
      <c r="I40" s="29" t="s">
        <v>2</v>
      </c>
      <c r="J40" s="27">
        <v>6</v>
      </c>
      <c r="K40" s="27">
        <v>6</v>
      </c>
      <c r="L40" s="27">
        <v>44</v>
      </c>
      <c r="M40" s="27">
        <v>282</v>
      </c>
      <c r="N40" s="27">
        <v>3</v>
      </c>
      <c r="O40" s="27">
        <v>11.5</v>
      </c>
      <c r="P40" s="30">
        <v>0</v>
      </c>
      <c r="Q40" s="31">
        <v>228.10000000000002</v>
      </c>
      <c r="R40" s="31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27">
        <v>0</v>
      </c>
    </row>
    <row r="41" spans="1:25" ht="15">
      <c r="A41" s="33">
        <v>84</v>
      </c>
      <c r="B41" s="26" t="s">
        <v>9</v>
      </c>
      <c r="C41" s="27">
        <v>2</v>
      </c>
      <c r="D41" s="28">
        <v>1.8</v>
      </c>
      <c r="E41" s="29">
        <v>59478.18</v>
      </c>
      <c r="F41" s="29">
        <v>77965.76000000002</v>
      </c>
      <c r="G41" s="29">
        <v>0</v>
      </c>
      <c r="H41" s="29" t="s">
        <v>2</v>
      </c>
      <c r="I41" s="29">
        <v>67911.77</v>
      </c>
      <c r="J41" s="27">
        <v>8</v>
      </c>
      <c r="K41" s="27">
        <v>2.5</v>
      </c>
      <c r="L41" s="27">
        <v>19</v>
      </c>
      <c r="M41" s="27">
        <v>265</v>
      </c>
      <c r="N41" s="27">
        <v>0</v>
      </c>
      <c r="O41" s="27">
        <v>0</v>
      </c>
      <c r="P41" s="30">
        <v>0</v>
      </c>
      <c r="Q41" s="31">
        <v>392.35</v>
      </c>
      <c r="R41" s="31">
        <v>292.6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27">
        <v>0</v>
      </c>
    </row>
    <row r="42" spans="1:25" ht="15">
      <c r="A42" s="33">
        <v>85</v>
      </c>
      <c r="B42" s="26" t="s">
        <v>70</v>
      </c>
      <c r="C42" s="27">
        <v>6</v>
      </c>
      <c r="D42" s="28">
        <v>3.5</v>
      </c>
      <c r="E42" s="29">
        <v>176174.11</v>
      </c>
      <c r="F42" s="29">
        <v>18417.09</v>
      </c>
      <c r="G42" s="29" t="s">
        <v>2</v>
      </c>
      <c r="H42" s="29">
        <v>0</v>
      </c>
      <c r="I42" s="29">
        <v>117075</v>
      </c>
      <c r="J42" s="27">
        <v>45</v>
      </c>
      <c r="K42" s="27">
        <v>22.5</v>
      </c>
      <c r="L42" s="27">
        <v>10</v>
      </c>
      <c r="M42" s="27">
        <v>240</v>
      </c>
      <c r="N42" s="27">
        <v>23</v>
      </c>
      <c r="O42" s="27">
        <v>312.5</v>
      </c>
      <c r="P42" s="30" t="s">
        <v>2</v>
      </c>
      <c r="Q42" s="31">
        <v>398.57</v>
      </c>
      <c r="R42" s="31">
        <v>1257.96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</row>
    <row r="43" spans="1:25" ht="15">
      <c r="A43" s="33">
        <v>86</v>
      </c>
      <c r="B43" s="26" t="s">
        <v>32</v>
      </c>
      <c r="C43" s="27">
        <v>2</v>
      </c>
      <c r="D43" s="28">
        <v>1.8</v>
      </c>
      <c r="E43" s="29">
        <v>68713</v>
      </c>
      <c r="F43" s="29" t="s">
        <v>2</v>
      </c>
      <c r="G43" s="29" t="s">
        <v>2</v>
      </c>
      <c r="H43" s="29" t="s">
        <v>2</v>
      </c>
      <c r="I43" s="29">
        <v>35200</v>
      </c>
      <c r="J43" s="27">
        <v>3</v>
      </c>
      <c r="K43" s="27">
        <v>2</v>
      </c>
      <c r="L43" s="27">
        <v>23</v>
      </c>
      <c r="M43" s="27">
        <v>155</v>
      </c>
      <c r="N43" s="27">
        <v>5</v>
      </c>
      <c r="O43" s="27">
        <v>2</v>
      </c>
      <c r="P43" s="30">
        <v>0</v>
      </c>
      <c r="Q43" s="31">
        <v>282.50000000000006</v>
      </c>
      <c r="R43" s="31">
        <v>63.900000000000006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27">
        <v>0</v>
      </c>
    </row>
    <row r="44" spans="1:25" ht="15">
      <c r="A44" s="33">
        <v>88</v>
      </c>
      <c r="B44" s="26" t="s">
        <v>33</v>
      </c>
      <c r="C44" s="27">
        <v>1</v>
      </c>
      <c r="D44" s="28">
        <v>1</v>
      </c>
      <c r="E44" s="29">
        <v>59747.55</v>
      </c>
      <c r="F44" s="29">
        <v>1869.25</v>
      </c>
      <c r="G44" s="29">
        <v>0</v>
      </c>
      <c r="H44" s="29">
        <v>0</v>
      </c>
      <c r="I44" s="29">
        <v>42250.12</v>
      </c>
      <c r="J44" s="27">
        <v>4</v>
      </c>
      <c r="K44" s="27">
        <v>2</v>
      </c>
      <c r="L44" s="27">
        <v>14</v>
      </c>
      <c r="M44" s="27">
        <v>161</v>
      </c>
      <c r="N44" s="27">
        <v>4</v>
      </c>
      <c r="O44" s="27">
        <v>5</v>
      </c>
      <c r="P44" s="30">
        <v>5</v>
      </c>
      <c r="Q44" s="31">
        <v>89.73</v>
      </c>
      <c r="R44" s="31">
        <v>136.92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27">
        <v>0</v>
      </c>
    </row>
    <row r="45" spans="1:25" ht="15">
      <c r="A45" s="33">
        <v>89</v>
      </c>
      <c r="B45" s="26" t="s">
        <v>34</v>
      </c>
      <c r="C45" s="27">
        <v>1</v>
      </c>
      <c r="D45" s="28">
        <v>1</v>
      </c>
      <c r="E45" s="29">
        <v>53078.05</v>
      </c>
      <c r="F45" s="29">
        <v>5015.67</v>
      </c>
      <c r="G45" s="29">
        <v>1191</v>
      </c>
      <c r="H45" s="29">
        <v>0</v>
      </c>
      <c r="I45" s="29">
        <v>23445</v>
      </c>
      <c r="J45" s="27">
        <v>11</v>
      </c>
      <c r="K45" s="27">
        <v>5.5</v>
      </c>
      <c r="L45" s="27">
        <v>5</v>
      </c>
      <c r="M45" s="27">
        <v>112</v>
      </c>
      <c r="N45" s="27">
        <v>0</v>
      </c>
      <c r="O45" s="27">
        <v>0</v>
      </c>
      <c r="P45" s="30">
        <v>0</v>
      </c>
      <c r="Q45" s="31">
        <v>76.88</v>
      </c>
      <c r="R45" s="31">
        <v>72.45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27">
        <v>0</v>
      </c>
    </row>
    <row r="46" spans="1:25" ht="15">
      <c r="A46" s="26">
        <v>90</v>
      </c>
      <c r="B46" s="26" t="s">
        <v>35</v>
      </c>
      <c r="C46" s="27">
        <v>1</v>
      </c>
      <c r="D46" s="28">
        <v>0.5</v>
      </c>
      <c r="E46" s="29">
        <v>36048.53</v>
      </c>
      <c r="F46" s="29">
        <v>609.42</v>
      </c>
      <c r="G46" s="29">
        <v>2230</v>
      </c>
      <c r="H46" s="29">
        <v>0</v>
      </c>
      <c r="I46" s="29">
        <v>13400</v>
      </c>
      <c r="J46" s="27">
        <v>10</v>
      </c>
      <c r="K46" s="27">
        <v>5</v>
      </c>
      <c r="L46" s="27">
        <v>3</v>
      </c>
      <c r="M46" s="27">
        <v>42.5</v>
      </c>
      <c r="N46" s="27">
        <v>4</v>
      </c>
      <c r="O46" s="27">
        <v>37</v>
      </c>
      <c r="P46" s="30">
        <v>0</v>
      </c>
      <c r="Q46" s="31">
        <v>153</v>
      </c>
      <c r="R46" s="31">
        <v>330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27">
        <v>0</v>
      </c>
    </row>
    <row r="47" spans="1:25" ht="15">
      <c r="A47" s="34"/>
      <c r="B47" s="26" t="s">
        <v>65</v>
      </c>
      <c r="C47" s="27">
        <v>17</v>
      </c>
      <c r="D47" s="28">
        <v>15.5</v>
      </c>
      <c r="E47" s="29">
        <v>750000</v>
      </c>
      <c r="F47" s="29">
        <v>15000</v>
      </c>
      <c r="G47" s="29" t="s">
        <v>2</v>
      </c>
      <c r="H47" s="29" t="s">
        <v>2</v>
      </c>
      <c r="I47" s="29">
        <v>811748</v>
      </c>
      <c r="J47" s="27">
        <v>78</v>
      </c>
      <c r="K47" s="27">
        <v>39.5</v>
      </c>
      <c r="L47" s="27">
        <v>117</v>
      </c>
      <c r="M47" s="27">
        <v>2625.5</v>
      </c>
      <c r="N47" s="27">
        <v>57</v>
      </c>
      <c r="O47" s="27">
        <v>998.5</v>
      </c>
      <c r="P47" s="30">
        <v>0</v>
      </c>
      <c r="Q47" s="31">
        <v>2400.1299999999987</v>
      </c>
      <c r="R47" s="31">
        <v>2349.5799999999995</v>
      </c>
      <c r="S47" s="30">
        <v>0</v>
      </c>
      <c r="T47" s="30">
        <v>0</v>
      </c>
      <c r="U47" s="30">
        <v>1</v>
      </c>
      <c r="V47" s="30" t="s">
        <v>2</v>
      </c>
      <c r="W47" s="30">
        <v>0</v>
      </c>
      <c r="X47" s="30">
        <v>0</v>
      </c>
      <c r="Y47" s="27">
        <v>120</v>
      </c>
    </row>
    <row r="48" ht="15">
      <c r="B48" s="3"/>
    </row>
    <row r="49" spans="1:82" ht="26.25" customHeight="1">
      <c r="A49" s="14" t="s">
        <v>78</v>
      </c>
      <c r="B49" s="14"/>
      <c r="C49" s="15">
        <f>SUM(C3:C47)</f>
        <v>157</v>
      </c>
      <c r="D49" s="15">
        <f aca="true" t="shared" si="0" ref="D49:Y49">SUM(D3:D47)</f>
        <v>137.70999999999995</v>
      </c>
      <c r="E49" s="16">
        <f t="shared" si="0"/>
        <v>4830695.5</v>
      </c>
      <c r="F49" s="16">
        <f t="shared" si="0"/>
        <v>743591.88</v>
      </c>
      <c r="G49" s="16">
        <f t="shared" si="0"/>
        <v>38710.71</v>
      </c>
      <c r="H49" s="16">
        <f t="shared" si="0"/>
        <v>115025.6</v>
      </c>
      <c r="I49" s="16">
        <f t="shared" si="0"/>
        <v>4934183.550000001</v>
      </c>
      <c r="J49" s="15">
        <f t="shared" si="0"/>
        <v>792.5</v>
      </c>
      <c r="K49" s="15">
        <f t="shared" si="0"/>
        <v>446.8</v>
      </c>
      <c r="L49" s="15">
        <f t="shared" si="0"/>
        <v>955</v>
      </c>
      <c r="M49" s="17">
        <f t="shared" si="0"/>
        <v>15729.26</v>
      </c>
      <c r="N49" s="17">
        <f t="shared" si="0"/>
        <v>605</v>
      </c>
      <c r="O49" s="17">
        <f t="shared" si="0"/>
        <v>6245.95</v>
      </c>
      <c r="P49" s="18">
        <f t="shared" si="0"/>
        <v>350</v>
      </c>
      <c r="Q49" s="19">
        <f t="shared" si="0"/>
        <v>19512.44</v>
      </c>
      <c r="R49" s="19">
        <f t="shared" si="0"/>
        <v>33428.59</v>
      </c>
      <c r="S49" s="19">
        <f t="shared" si="0"/>
        <v>1555.5</v>
      </c>
      <c r="T49" s="15">
        <f t="shared" si="0"/>
        <v>0</v>
      </c>
      <c r="U49" s="15">
        <f t="shared" si="0"/>
        <v>2</v>
      </c>
      <c r="V49" s="15">
        <f t="shared" si="0"/>
        <v>0</v>
      </c>
      <c r="W49" s="15">
        <f t="shared" si="0"/>
        <v>1</v>
      </c>
      <c r="X49" s="15">
        <f t="shared" si="0"/>
        <v>0</v>
      </c>
      <c r="Y49" s="15">
        <f t="shared" si="0"/>
        <v>150</v>
      </c>
      <c r="Z49" s="9"/>
      <c r="AB49" s="10"/>
      <c r="AD49" s="10"/>
      <c r="BG49" s="11"/>
      <c r="BJ49" s="11"/>
      <c r="BL49" s="12"/>
      <c r="BP49" s="10"/>
      <c r="BS49" s="10"/>
      <c r="BU49" s="10"/>
      <c r="BW49" s="10"/>
      <c r="BZ49" s="10"/>
      <c r="CB49" s="10"/>
      <c r="CD49" s="10"/>
    </row>
    <row r="50" spans="1:82" ht="15" customHeight="1">
      <c r="A50" s="20" t="s">
        <v>77</v>
      </c>
      <c r="B50" s="20"/>
      <c r="C50" s="21">
        <f>AVERAGE(C3:C47)</f>
        <v>3.488888888888889</v>
      </c>
      <c r="D50" s="21">
        <f aca="true" t="shared" si="1" ref="D50:Y50">AVERAGE(D3:D47)</f>
        <v>3.060222222222221</v>
      </c>
      <c r="E50" s="22">
        <f t="shared" si="1"/>
        <v>123863.98717948717</v>
      </c>
      <c r="F50" s="22">
        <f t="shared" si="1"/>
        <v>20097.077837837838</v>
      </c>
      <c r="G50" s="22">
        <f t="shared" si="1"/>
        <v>1290.357</v>
      </c>
      <c r="H50" s="22">
        <f t="shared" si="1"/>
        <v>3834.186666666667</v>
      </c>
      <c r="I50" s="22">
        <f t="shared" si="1"/>
        <v>129846.9355263158</v>
      </c>
      <c r="J50" s="21">
        <f t="shared" si="1"/>
        <v>18.430232558139537</v>
      </c>
      <c r="K50" s="21">
        <f t="shared" si="1"/>
        <v>10.390697674418606</v>
      </c>
      <c r="L50" s="21">
        <f t="shared" si="1"/>
        <v>22.209302325581394</v>
      </c>
      <c r="M50" s="17">
        <f>SUM(M4:M48)</f>
        <v>15359.26</v>
      </c>
      <c r="N50" s="23">
        <f t="shared" si="1"/>
        <v>14.069767441860465</v>
      </c>
      <c r="O50" s="23">
        <f t="shared" si="1"/>
        <v>145.25465116279068</v>
      </c>
      <c r="P50" s="24">
        <f t="shared" si="1"/>
        <v>8.974358974358974</v>
      </c>
      <c r="Q50" s="21">
        <f t="shared" si="1"/>
        <v>433.60977777777777</v>
      </c>
      <c r="R50" s="21">
        <f t="shared" si="1"/>
        <v>742.8575555555555</v>
      </c>
      <c r="S50" s="21">
        <f t="shared" si="1"/>
        <v>36.174418604651166</v>
      </c>
      <c r="T50" s="21">
        <f t="shared" si="1"/>
        <v>0</v>
      </c>
      <c r="U50" s="21">
        <f t="shared" si="1"/>
        <v>0.044444444444444446</v>
      </c>
      <c r="V50" s="21">
        <f t="shared" si="1"/>
        <v>0</v>
      </c>
      <c r="W50" s="21">
        <f t="shared" si="1"/>
        <v>0.022222222222222223</v>
      </c>
      <c r="X50" s="21">
        <f t="shared" si="1"/>
        <v>0</v>
      </c>
      <c r="Y50" s="21">
        <f t="shared" si="1"/>
        <v>3.3333333333333335</v>
      </c>
      <c r="Z50" s="9"/>
      <c r="AB50" s="10"/>
      <c r="AD50" s="10"/>
      <c r="BG50" s="11"/>
      <c r="BJ50" s="11"/>
      <c r="BL50" s="12"/>
      <c r="BP50" s="10"/>
      <c r="BS50" s="10"/>
      <c r="BU50" s="10"/>
      <c r="BW50" s="10"/>
      <c r="BZ50" s="10"/>
      <c r="CB50" s="10"/>
      <c r="CD50" s="10"/>
    </row>
    <row r="51" spans="1:82" ht="15" customHeight="1">
      <c r="A51" s="20" t="s">
        <v>76</v>
      </c>
      <c r="B51" s="20"/>
      <c r="C51" s="15">
        <f>MEDIAN(C3:C47)</f>
        <v>3</v>
      </c>
      <c r="D51" s="15">
        <f aca="true" t="shared" si="2" ref="D51:Y51">MEDIAN(D3:D47)</f>
        <v>2.05</v>
      </c>
      <c r="E51" s="16">
        <f t="shared" si="2"/>
        <v>90236.27</v>
      </c>
      <c r="F51" s="16">
        <f t="shared" si="2"/>
        <v>13500</v>
      </c>
      <c r="G51" s="16">
        <f t="shared" si="2"/>
        <v>0</v>
      </c>
      <c r="H51" s="16">
        <f t="shared" si="2"/>
        <v>0</v>
      </c>
      <c r="I51" s="16">
        <f t="shared" si="2"/>
        <v>93326.625</v>
      </c>
      <c r="J51" s="15">
        <f t="shared" si="2"/>
        <v>14</v>
      </c>
      <c r="K51" s="15">
        <f t="shared" si="2"/>
        <v>7</v>
      </c>
      <c r="L51" s="15">
        <f t="shared" si="2"/>
        <v>14</v>
      </c>
      <c r="M51" s="17">
        <f>SUM(M5:M49)</f>
        <v>30881.52</v>
      </c>
      <c r="N51" s="17">
        <f t="shared" si="2"/>
        <v>5</v>
      </c>
      <c r="O51" s="17">
        <f t="shared" si="2"/>
        <v>38.5</v>
      </c>
      <c r="P51" s="18">
        <f t="shared" si="2"/>
        <v>0</v>
      </c>
      <c r="Q51" s="19">
        <f t="shared" si="2"/>
        <v>351.1700000000001</v>
      </c>
      <c r="R51" s="19">
        <f t="shared" si="2"/>
        <v>416.50000000000006</v>
      </c>
      <c r="S51" s="19">
        <f t="shared" si="2"/>
        <v>0</v>
      </c>
      <c r="T51" s="15">
        <f t="shared" si="2"/>
        <v>0</v>
      </c>
      <c r="U51" s="15">
        <f t="shared" si="2"/>
        <v>0</v>
      </c>
      <c r="V51" s="15">
        <f t="shared" si="2"/>
        <v>0</v>
      </c>
      <c r="W51" s="15">
        <f t="shared" si="2"/>
        <v>0</v>
      </c>
      <c r="X51" s="15">
        <f t="shared" si="2"/>
        <v>0</v>
      </c>
      <c r="Y51" s="15">
        <f t="shared" si="2"/>
        <v>0</v>
      </c>
      <c r="Z51" s="9"/>
      <c r="AB51" s="10"/>
      <c r="AD51" s="10"/>
      <c r="BG51" s="11"/>
      <c r="BJ51" s="11"/>
      <c r="BL51" s="12"/>
      <c r="BP51" s="10"/>
      <c r="BS51" s="10"/>
      <c r="BU51" s="10"/>
      <c r="BW51" s="10"/>
      <c r="BZ51" s="10"/>
      <c r="CB51" s="10"/>
      <c r="CD51" s="10"/>
    </row>
    <row r="52" spans="1:82" ht="15" customHeight="1">
      <c r="A52" s="20" t="s">
        <v>74</v>
      </c>
      <c r="B52" s="20"/>
      <c r="C52" s="15">
        <f>MAX(C3:C47)</f>
        <v>17</v>
      </c>
      <c r="D52" s="15">
        <f aca="true" t="shared" si="3" ref="D52:Y52">MAX(D3:D47)</f>
        <v>15.5</v>
      </c>
      <c r="E52" s="16">
        <f t="shared" si="3"/>
        <v>750000</v>
      </c>
      <c r="F52" s="16">
        <f t="shared" si="3"/>
        <v>161525</v>
      </c>
      <c r="G52" s="16">
        <f t="shared" si="3"/>
        <v>14753.63</v>
      </c>
      <c r="H52" s="16">
        <f t="shared" si="3"/>
        <v>93000</v>
      </c>
      <c r="I52" s="16">
        <f t="shared" si="3"/>
        <v>811748</v>
      </c>
      <c r="J52" s="15">
        <f t="shared" si="3"/>
        <v>86</v>
      </c>
      <c r="K52" s="15">
        <f t="shared" si="3"/>
        <v>39.5</v>
      </c>
      <c r="L52" s="15">
        <f t="shared" si="3"/>
        <v>117</v>
      </c>
      <c r="M52" s="17">
        <f>SUM(M6:M50)</f>
        <v>46221.78</v>
      </c>
      <c r="N52" s="17">
        <f t="shared" si="3"/>
        <v>61</v>
      </c>
      <c r="O52" s="17">
        <f t="shared" si="3"/>
        <v>998.5</v>
      </c>
      <c r="P52" s="18">
        <f t="shared" si="3"/>
        <v>120</v>
      </c>
      <c r="Q52" s="19">
        <f t="shared" si="3"/>
        <v>2400.1299999999987</v>
      </c>
      <c r="R52" s="19">
        <f t="shared" si="3"/>
        <v>5584.9</v>
      </c>
      <c r="S52" s="19">
        <f t="shared" si="3"/>
        <v>793</v>
      </c>
      <c r="T52" s="15">
        <f t="shared" si="3"/>
        <v>0</v>
      </c>
      <c r="U52" s="15">
        <f t="shared" si="3"/>
        <v>1</v>
      </c>
      <c r="V52" s="15">
        <f t="shared" si="3"/>
        <v>0</v>
      </c>
      <c r="W52" s="15">
        <f t="shared" si="3"/>
        <v>1</v>
      </c>
      <c r="X52" s="15">
        <f t="shared" si="3"/>
        <v>0</v>
      </c>
      <c r="Y52" s="15">
        <f t="shared" si="3"/>
        <v>120</v>
      </c>
      <c r="Z52" s="9"/>
      <c r="AB52" s="10"/>
      <c r="AD52" s="10"/>
      <c r="BG52" s="11"/>
      <c r="BJ52" s="11"/>
      <c r="BL52" s="12"/>
      <c r="BP52" s="10"/>
      <c r="BS52" s="10"/>
      <c r="BU52" s="10"/>
      <c r="BW52" s="10"/>
      <c r="BZ52" s="10"/>
      <c r="CB52" s="10"/>
      <c r="CD52" s="10"/>
    </row>
    <row r="53" spans="1:82" ht="15" customHeight="1">
      <c r="A53" s="20" t="s">
        <v>75</v>
      </c>
      <c r="B53" s="20"/>
      <c r="C53" s="15">
        <f>MIN(C3:C47)</f>
        <v>1</v>
      </c>
      <c r="D53" s="15">
        <f aca="true" t="shared" si="4" ref="D53:Y53">MIN(D3:D47)</f>
        <v>0.5</v>
      </c>
      <c r="E53" s="16">
        <f t="shared" si="4"/>
        <v>12099.55</v>
      </c>
      <c r="F53" s="16">
        <f t="shared" si="4"/>
        <v>0</v>
      </c>
      <c r="G53" s="16">
        <f t="shared" si="4"/>
        <v>0</v>
      </c>
      <c r="H53" s="16">
        <f t="shared" si="4"/>
        <v>0</v>
      </c>
      <c r="I53" s="16">
        <f t="shared" si="4"/>
        <v>8840</v>
      </c>
      <c r="J53" s="15">
        <f t="shared" si="4"/>
        <v>2</v>
      </c>
      <c r="K53" s="15">
        <f t="shared" si="4"/>
        <v>0</v>
      </c>
      <c r="L53" s="15">
        <f t="shared" si="4"/>
        <v>3</v>
      </c>
      <c r="M53" s="17">
        <f>SUM(M7:M51)</f>
        <v>76920.3</v>
      </c>
      <c r="N53" s="17">
        <f t="shared" si="4"/>
        <v>0</v>
      </c>
      <c r="O53" s="17">
        <f t="shared" si="4"/>
        <v>0</v>
      </c>
      <c r="P53" s="18">
        <f t="shared" si="4"/>
        <v>0</v>
      </c>
      <c r="Q53" s="19">
        <f t="shared" si="4"/>
        <v>0</v>
      </c>
      <c r="R53" s="19">
        <f t="shared" si="4"/>
        <v>0</v>
      </c>
      <c r="S53" s="19">
        <f t="shared" si="4"/>
        <v>0</v>
      </c>
      <c r="T53" s="15">
        <f t="shared" si="4"/>
        <v>0</v>
      </c>
      <c r="U53" s="15">
        <f t="shared" si="4"/>
        <v>0</v>
      </c>
      <c r="V53" s="15">
        <f t="shared" si="4"/>
        <v>0</v>
      </c>
      <c r="W53" s="15">
        <f t="shared" si="4"/>
        <v>0</v>
      </c>
      <c r="X53" s="15">
        <f t="shared" si="4"/>
        <v>0</v>
      </c>
      <c r="Y53" s="15">
        <f t="shared" si="4"/>
        <v>0</v>
      </c>
      <c r="Z53" s="9"/>
      <c r="AB53" s="10"/>
      <c r="AD53" s="10"/>
      <c r="BG53" s="11"/>
      <c r="BJ53" s="11"/>
      <c r="BL53" s="12"/>
      <c r="BP53" s="10"/>
      <c r="BS53" s="10"/>
      <c r="BU53" s="10"/>
      <c r="BW53" s="10"/>
      <c r="BZ53" s="10"/>
      <c r="CB53" s="10"/>
      <c r="CD53" s="10"/>
    </row>
    <row r="54" ht="15">
      <c r="B54" s="3"/>
    </row>
    <row r="55" ht="15">
      <c r="B55" s="3"/>
    </row>
    <row r="56" ht="15">
      <c r="B56" s="3"/>
    </row>
    <row r="57" ht="15">
      <c r="B57" s="3"/>
    </row>
    <row r="58" ht="15">
      <c r="B58" s="3"/>
    </row>
    <row r="59" ht="15">
      <c r="B59" s="3"/>
    </row>
    <row r="60" ht="15">
      <c r="B60" s="3"/>
    </row>
    <row r="61" ht="15">
      <c r="B61" s="3"/>
    </row>
    <row r="62" ht="15">
      <c r="B62" s="3"/>
    </row>
    <row r="63" ht="15">
      <c r="B63" s="3"/>
    </row>
    <row r="64" ht="15">
      <c r="B64" s="3"/>
    </row>
    <row r="65" ht="15">
      <c r="B65" s="3"/>
    </row>
    <row r="66" ht="15">
      <c r="B66" s="3"/>
    </row>
    <row r="67" ht="15">
      <c r="B67" s="3"/>
    </row>
    <row r="68" ht="15">
      <c r="B68" s="3"/>
    </row>
    <row r="69" ht="15">
      <c r="B69" s="3"/>
    </row>
    <row r="70" ht="15">
      <c r="B70" s="3"/>
    </row>
    <row r="71" ht="15">
      <c r="B71" s="3"/>
    </row>
    <row r="72" ht="15">
      <c r="B72" s="3"/>
    </row>
    <row r="73" ht="15">
      <c r="B73" s="3"/>
    </row>
    <row r="74" ht="15">
      <c r="B74" s="3"/>
    </row>
    <row r="75" ht="15">
      <c r="B75" s="3"/>
    </row>
    <row r="76" ht="15">
      <c r="B76" s="3"/>
    </row>
    <row r="77" ht="15">
      <c r="B77" s="3"/>
    </row>
    <row r="78" ht="15">
      <c r="B78" s="3"/>
    </row>
    <row r="79" ht="15">
      <c r="B79" s="3"/>
    </row>
    <row r="80" ht="15">
      <c r="B80" s="3"/>
    </row>
    <row r="81" ht="15">
      <c r="B81" s="3"/>
    </row>
    <row r="82" ht="15">
      <c r="B82" s="3"/>
    </row>
    <row r="83" ht="15">
      <c r="B83" s="3"/>
    </row>
    <row r="84" ht="15">
      <c r="B84" s="3"/>
    </row>
    <row r="85" ht="15">
      <c r="B85" s="3"/>
    </row>
    <row r="86" ht="15">
      <c r="B86" s="3"/>
    </row>
    <row r="87" ht="15">
      <c r="B87" s="3"/>
    </row>
    <row r="88" ht="15">
      <c r="B88" s="3"/>
    </row>
    <row r="89" ht="15">
      <c r="B89" s="3"/>
    </row>
    <row r="90" ht="15">
      <c r="B90" s="3"/>
    </row>
    <row r="91" ht="15">
      <c r="B91" s="3"/>
    </row>
    <row r="92" ht="15">
      <c r="B92" s="3"/>
    </row>
    <row r="93" ht="15">
      <c r="B93" s="3"/>
    </row>
    <row r="94" ht="15">
      <c r="B94" s="3"/>
    </row>
    <row r="95" ht="15">
      <c r="B95" s="3"/>
    </row>
    <row r="96" ht="15">
      <c r="B96" s="3"/>
    </row>
    <row r="97" ht="15">
      <c r="B97" s="3"/>
    </row>
    <row r="98" ht="15">
      <c r="B98" s="3"/>
    </row>
    <row r="99" ht="15">
      <c r="B99" s="3"/>
    </row>
    <row r="100" ht="15">
      <c r="B100" s="3"/>
    </row>
    <row r="101" ht="15">
      <c r="B101" s="3"/>
    </row>
    <row r="102" ht="15">
      <c r="B102" s="3"/>
    </row>
    <row r="103" ht="15">
      <c r="B103" s="3"/>
    </row>
    <row r="104" ht="15">
      <c r="B104" s="3"/>
    </row>
    <row r="105" ht="15">
      <c r="B105" s="3"/>
    </row>
    <row r="106" ht="15">
      <c r="B106" s="3"/>
    </row>
    <row r="107" ht="15">
      <c r="B107" s="3"/>
    </row>
    <row r="108" ht="15">
      <c r="B108" s="3"/>
    </row>
    <row r="109" ht="15">
      <c r="B109" s="3"/>
    </row>
    <row r="110" ht="15">
      <c r="B110" s="3"/>
    </row>
    <row r="111" ht="15">
      <c r="B111" s="3"/>
    </row>
    <row r="112" ht="15">
      <c r="B112" s="3"/>
    </row>
    <row r="113" ht="15">
      <c r="B113" s="3"/>
    </row>
    <row r="114" ht="15">
      <c r="B114" s="3"/>
    </row>
    <row r="115" ht="15">
      <c r="B115" s="3"/>
    </row>
    <row r="116" ht="15">
      <c r="B116" s="3"/>
    </row>
    <row r="117" ht="15">
      <c r="B117" s="3"/>
    </row>
    <row r="118" ht="15">
      <c r="B118" s="3"/>
    </row>
    <row r="119" ht="15">
      <c r="B119" s="3"/>
    </row>
    <row r="120" ht="15">
      <c r="B120" s="3"/>
    </row>
    <row r="121" ht="15">
      <c r="B121" s="3"/>
    </row>
    <row r="122" ht="15">
      <c r="B122" s="3"/>
    </row>
    <row r="123" ht="15">
      <c r="B123" s="3"/>
    </row>
    <row r="124" ht="15">
      <c r="B124" s="3"/>
    </row>
    <row r="125" ht="15">
      <c r="B125" s="3"/>
    </row>
    <row r="126" ht="15">
      <c r="B126" s="3"/>
    </row>
    <row r="127" ht="15">
      <c r="B127" s="3"/>
    </row>
    <row r="128" ht="15">
      <c r="B128" s="3"/>
    </row>
    <row r="129" ht="15">
      <c r="B129" s="3"/>
    </row>
    <row r="130" ht="15">
      <c r="B130" s="3"/>
    </row>
    <row r="131" ht="15">
      <c r="B131" s="3"/>
    </row>
    <row r="132" ht="15">
      <c r="B132" s="3"/>
    </row>
    <row r="133" ht="15">
      <c r="B133" s="3"/>
    </row>
    <row r="134" ht="15">
      <c r="B134" s="3"/>
    </row>
    <row r="135" ht="15">
      <c r="B135" s="3"/>
    </row>
    <row r="136" ht="15">
      <c r="B136" s="3"/>
    </row>
    <row r="137" ht="15">
      <c r="B137" s="3"/>
    </row>
    <row r="138" ht="15">
      <c r="B138" s="3"/>
    </row>
    <row r="139" ht="15">
      <c r="B139" s="3"/>
    </row>
    <row r="140" ht="15">
      <c r="B140" s="3"/>
    </row>
    <row r="141" ht="15">
      <c r="B141" s="3"/>
    </row>
    <row r="142" ht="15">
      <c r="B142" s="3"/>
    </row>
    <row r="143" ht="15">
      <c r="B143" s="3"/>
    </row>
    <row r="144" ht="15">
      <c r="B144" s="3"/>
    </row>
    <row r="145" ht="15">
      <c r="B145" s="3"/>
    </row>
    <row r="146" ht="15">
      <c r="B146" s="3"/>
    </row>
    <row r="147" ht="15">
      <c r="B147" s="3"/>
    </row>
    <row r="148" ht="15">
      <c r="B148" s="3"/>
    </row>
    <row r="149" ht="15">
      <c r="B149" s="3"/>
    </row>
    <row r="150" ht="15">
      <c r="B150" s="3"/>
    </row>
  </sheetData>
  <sheetProtection/>
  <mergeCells count="9">
    <mergeCell ref="A51:B51"/>
    <mergeCell ref="A52:B52"/>
    <mergeCell ref="A53:B53"/>
    <mergeCell ref="T1:Y1"/>
    <mergeCell ref="C1:I1"/>
    <mergeCell ref="J1:O1"/>
    <mergeCell ref="P1:S1"/>
    <mergeCell ref="A49:B49"/>
    <mergeCell ref="A50:B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  <headerFooter>
    <oddHeader>&amp;LEnquête annuelle 2017&amp;RCentres de gestion</oddHeader>
    <oddFooter>&amp;LService interministériel des Archives de France, juin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Véronique REUTER</dc:creator>
  <cp:keywords/>
  <dc:description/>
  <cp:lastModifiedBy>marine.zelverte</cp:lastModifiedBy>
  <cp:lastPrinted>2018-06-22T13:56:40Z</cp:lastPrinted>
  <dcterms:created xsi:type="dcterms:W3CDTF">2018-06-21T09:34:43Z</dcterms:created>
  <dcterms:modified xsi:type="dcterms:W3CDTF">2018-06-22T13:57:20Z</dcterms:modified>
  <cp:category/>
  <cp:version/>
  <cp:contentType/>
  <cp:contentStatus/>
</cp:coreProperties>
</file>